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Технический отдел\!Расчеты!\"/>
    </mc:Choice>
  </mc:AlternateContent>
  <bookViews>
    <workbookView xWindow="0" yWindow="0" windowWidth="19200" windowHeight="11460" activeTab="2"/>
  </bookViews>
  <sheets>
    <sheet name="AMIGO" sheetId="2" r:id="rId1"/>
    <sheet name="AMILUX" sheetId="4" r:id="rId2"/>
    <sheet name="ЗЕБРА" sheetId="5" r:id="rId3"/>
  </sheets>
  <definedNames>
    <definedName name="ага">AMIGO!$L$6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5" l="1"/>
  <c r="K12" i="5" s="1"/>
  <c r="M6" i="5"/>
  <c r="D13" i="4" l="1"/>
  <c r="M6" i="4"/>
  <c r="K12" i="4" l="1"/>
  <c r="E13" i="2" l="1"/>
  <c r="K6" i="2" l="1"/>
  <c r="I12" i="2" s="1"/>
</calcChain>
</file>

<file path=xl/sharedStrings.xml><?xml version="1.0" encoding="utf-8"?>
<sst xmlns="http://schemas.openxmlformats.org/spreadsheetml/2006/main" count="260" uniqueCount="225">
  <si>
    <t>Диаметр намотки</t>
  </si>
  <si>
    <t>мм</t>
  </si>
  <si>
    <t>АВЕНСИС</t>
  </si>
  <si>
    <t xml:space="preserve">АЖУР </t>
  </si>
  <si>
    <t>АКВАРЕЛЬ</t>
  </si>
  <si>
    <t>АЛЛЕЯ</t>
  </si>
  <si>
    <t>АЛЬМЕРИЯ</t>
  </si>
  <si>
    <t>АЛЬФА</t>
  </si>
  <si>
    <t>АЛЬФА ALU BLACK-OUT</t>
  </si>
  <si>
    <t>АЛЬФА BLACK-OUT</t>
  </si>
  <si>
    <t>АНЖУ</t>
  </si>
  <si>
    <t>АНТАРЕС BLACK-OUT</t>
  </si>
  <si>
    <t>АРАБИКА</t>
  </si>
  <si>
    <t>АРИАДНА</t>
  </si>
  <si>
    <t>БАБОЧКИ</t>
  </si>
  <si>
    <t>БАМБУК</t>
  </si>
  <si>
    <t>БЛЮЗ</t>
  </si>
  <si>
    <t>БОЛГАРСКАЯ РОЗА</t>
  </si>
  <si>
    <t>БОСТОН</t>
  </si>
  <si>
    <t>БУХАРА BLACK-OUT</t>
  </si>
  <si>
    <t>БЬЯНКА</t>
  </si>
  <si>
    <t>ВАЛЬС</t>
  </si>
  <si>
    <t>ВЕНЕЦИЯ</t>
  </si>
  <si>
    <t>ВЕРОНА</t>
  </si>
  <si>
    <t>ВЕРОНА BLACK-OUT</t>
  </si>
  <si>
    <t>ВИНДЗОР</t>
  </si>
  <si>
    <t>ВИНДЗОР ЖЕМЧУГ</t>
  </si>
  <si>
    <t>ВИНТАЖ</t>
  </si>
  <si>
    <t>ГАЛА BLACK-OUT</t>
  </si>
  <si>
    <t>ГАРМОНИЯ</t>
  </si>
  <si>
    <t>ГЛИТТЕР</t>
  </si>
  <si>
    <t>ГЛИТТЕР BLACK-OUT</t>
  </si>
  <si>
    <t>ГУАНА</t>
  </si>
  <si>
    <t>ДАЛЛАС</t>
  </si>
  <si>
    <t>ДЖУНГЛИ</t>
  </si>
  <si>
    <t xml:space="preserve">ДИАМАНДА </t>
  </si>
  <si>
    <t>ИМПАЛА</t>
  </si>
  <si>
    <t>КАЛИПСО</t>
  </si>
  <si>
    <t>КАМЕЛИЯ</t>
  </si>
  <si>
    <t>КАРОЛИНА</t>
  </si>
  <si>
    <t>КИТАЙСКАЯ РОЗА</t>
  </si>
  <si>
    <t>КРИС</t>
  </si>
  <si>
    <t xml:space="preserve">КРИС BLACK-OUT </t>
  </si>
  <si>
    <t>ЛЁН</t>
  </si>
  <si>
    <t xml:space="preserve">ЛЁН BLACK-OUT </t>
  </si>
  <si>
    <t>ЛАУРА</t>
  </si>
  <si>
    <t>ЛИМА ПЕРЛА</t>
  </si>
  <si>
    <t>ЛИНА</t>
  </si>
  <si>
    <t>ЛИНА BLACK-OUT</t>
  </si>
  <si>
    <t>МАНИЛА</t>
  </si>
  <si>
    <t>МАРАКЕШ DIM-OUT</t>
  </si>
  <si>
    <t xml:space="preserve">МАРАКЕШ DIM-OUT </t>
  </si>
  <si>
    <t>МАРЦИПАН</t>
  </si>
  <si>
    <t>МЕМФИС</t>
  </si>
  <si>
    <t>НЕВАДА</t>
  </si>
  <si>
    <t>НИКА</t>
  </si>
  <si>
    <t>НОВА</t>
  </si>
  <si>
    <t xml:space="preserve">ОМЕГА </t>
  </si>
  <si>
    <t xml:space="preserve">ОМЕГА BLACK-OUT </t>
  </si>
  <si>
    <t>ОМЕГА FR</t>
  </si>
  <si>
    <t xml:space="preserve">ОМЕГА FR BLACK-OUT </t>
  </si>
  <si>
    <t>ОСЛО ВО</t>
  </si>
  <si>
    <t>ОРБИТА BLACK-OUT</t>
  </si>
  <si>
    <t>ПЕРГАМ</t>
  </si>
  <si>
    <t>ПЕРЛ</t>
  </si>
  <si>
    <t>ПЛЭЙН BLACK-OUT</t>
  </si>
  <si>
    <t>ПРОВАНС</t>
  </si>
  <si>
    <t>ПТИЧКИ</t>
  </si>
  <si>
    <t>ПУЭБЛО BLACK-OUT</t>
  </si>
  <si>
    <t>РАПСОДИЯ</t>
  </si>
  <si>
    <t>РОМАНС</t>
  </si>
  <si>
    <t>РУАН</t>
  </si>
  <si>
    <t>САКУРА</t>
  </si>
  <si>
    <t>САМИРА</t>
  </si>
  <si>
    <t>САТАРА</t>
  </si>
  <si>
    <t>САТИН BLACK-OUT</t>
  </si>
  <si>
    <t>САФАРИ</t>
  </si>
  <si>
    <t>СИДЕ</t>
  </si>
  <si>
    <t>СИДЕ BLACK-OUT</t>
  </si>
  <si>
    <t>СИЕСТА</t>
  </si>
  <si>
    <t>СИЛЬВИЯ</t>
  </si>
  <si>
    <t>СКАЗКА</t>
  </si>
  <si>
    <t>СКАНДИ</t>
  </si>
  <si>
    <t>СКРИН 1%</t>
  </si>
  <si>
    <t>СКРИН 3%</t>
  </si>
  <si>
    <t>СКРИН 5% (0225 белый)</t>
  </si>
  <si>
    <t>СКРИН 5% ALU</t>
  </si>
  <si>
    <t>СОГДИАНА</t>
  </si>
  <si>
    <t>СОУЛ</t>
  </si>
  <si>
    <t>СОФИЯ</t>
  </si>
  <si>
    <t>СФЕРА BLACK-OUT</t>
  </si>
  <si>
    <t>ТАЛЬНИК</t>
  </si>
  <si>
    <t>ТОЛЕДО</t>
  </si>
  <si>
    <t>ТОЛЕДО BLACK-OUT</t>
  </si>
  <si>
    <t>ТРОПИК</t>
  </si>
  <si>
    <t>ФЛОРА</t>
  </si>
  <si>
    <t>ФЛОРА BLACK-OUT</t>
  </si>
  <si>
    <t>ХАРИЗМА</t>
  </si>
  <si>
    <t xml:space="preserve">ШЁЛК </t>
  </si>
  <si>
    <t>ШЁЛК II</t>
  </si>
  <si>
    <t>ШЁЛК BLACK-OUT</t>
  </si>
  <si>
    <t>ШАНТУНГ</t>
  </si>
  <si>
    <t>ШАНХАЙ</t>
  </si>
  <si>
    <t>ШИКАТАН Путь самурая</t>
  </si>
  <si>
    <t xml:space="preserve">ШИКАТАН Чайная церемония </t>
  </si>
  <si>
    <t>ШИКАТАН Чио-чио-сан</t>
  </si>
  <si>
    <t>ЭЛЕГИЯ</t>
  </si>
  <si>
    <t>ЭЛИКА</t>
  </si>
  <si>
    <t>ЭЛЬБА</t>
  </si>
  <si>
    <t xml:space="preserve">ЮНИОР </t>
  </si>
  <si>
    <t>ЮТА</t>
  </si>
  <si>
    <t>ЮТА BLACK-OUT</t>
  </si>
  <si>
    <t>ЯМАЙКА</t>
  </si>
  <si>
    <t>Название ткани</t>
  </si>
  <si>
    <t>СКРИН 5% (1852,2259 ,2406)</t>
  </si>
  <si>
    <t xml:space="preserve">СКРИН 5% (1881, 1908, 1608, 2261 ) </t>
  </si>
  <si>
    <t>Выбор системы</t>
  </si>
  <si>
    <t>ТАБЛИЦА РАСЧЕТА НАМОТКИ ТКАНЕЙ AMIGO НА ВАЛ</t>
  </si>
  <si>
    <t>АЛИСА BLACK-OUT</t>
  </si>
  <si>
    <t>АПОЛЛО BLACK-OUT</t>
  </si>
  <si>
    <t>АСИЕНДА</t>
  </si>
  <si>
    <t>БЛАНШ</t>
  </si>
  <si>
    <t>ВЕСНА</t>
  </si>
  <si>
    <t>ВУАЛЬ</t>
  </si>
  <si>
    <t>ГАВАНА</t>
  </si>
  <si>
    <t>ГАВАНА BLACK-OUT</t>
  </si>
  <si>
    <t>ГИЗА</t>
  </si>
  <si>
    <t>ГРЕЙС</t>
  </si>
  <si>
    <t>ГРЕЙС BLACK-OUT</t>
  </si>
  <si>
    <t>ДЕОН</t>
  </si>
  <si>
    <t>ЖЕМЧУГ</t>
  </si>
  <si>
    <t>ЖЕМЧУГ BLACK-OUT</t>
  </si>
  <si>
    <t>ИМПАЛА BLACK-OUT</t>
  </si>
  <si>
    <t>КАПУР</t>
  </si>
  <si>
    <t>КОНГО BLACK-OUT</t>
  </si>
  <si>
    <t>ЛИМА</t>
  </si>
  <si>
    <t>ЛИМА BLACK-OUT</t>
  </si>
  <si>
    <t>МЕРЕЖКА</t>
  </si>
  <si>
    <t>НЬЮ-ЙОРК</t>
  </si>
  <si>
    <t>ПАЛИТРА</t>
  </si>
  <si>
    <t>ПАЛЬМА</t>
  </si>
  <si>
    <t>ПАНАМА</t>
  </si>
  <si>
    <t>ПАРАДИЗ</t>
  </si>
  <si>
    <t>ПАРИЖ</t>
  </si>
  <si>
    <t>ПЕРГОЛА</t>
  </si>
  <si>
    <t>ПОЛЬКА BLACK-OUT</t>
  </si>
  <si>
    <t>ПРИНЦ BLACK-OUT</t>
  </si>
  <si>
    <t>РИВЬЕРА</t>
  </si>
  <si>
    <t>РЯБИНА</t>
  </si>
  <si>
    <t>РЯБИНА BLACK-OUT</t>
  </si>
  <si>
    <t>СИЛКСКРИН</t>
  </si>
  <si>
    <t>ФЛОРЕНЦИЯ</t>
  </si>
  <si>
    <t>ЧЕЛСИ</t>
  </si>
  <si>
    <t>ШАТО</t>
  </si>
  <si>
    <t>ЭЛВИС</t>
  </si>
  <si>
    <t>ЯСМИН</t>
  </si>
  <si>
    <t>ТАБЛИЦА РАСЧЕТА НАМОТКИ ТКАНЕЙ AMILUX НА ВАЛ</t>
  </si>
  <si>
    <r>
      <t xml:space="preserve">UNI,UNI2,MINI,ROLLA 19, ROOF  </t>
    </r>
    <r>
      <rPr>
        <sz val="11"/>
        <color rgb="FFFF0000"/>
        <rFont val="Calibri"/>
        <family val="2"/>
        <charset val="204"/>
        <scheme val="minor"/>
      </rPr>
      <t xml:space="preserve"> ГИ+100мм</t>
    </r>
  </si>
  <si>
    <r>
      <t xml:space="preserve">UNI ЭП,UNI 2 ЭП,MINI ЭП               </t>
    </r>
    <r>
      <rPr>
        <sz val="11"/>
        <color rgb="FFFF0000"/>
        <rFont val="Calibri"/>
        <family val="2"/>
        <charset val="204"/>
        <scheme val="minor"/>
      </rPr>
      <t xml:space="preserve"> ГИ+100мм</t>
    </r>
  </si>
  <si>
    <r>
      <t xml:space="preserve">UNI 2 пружина                                    </t>
    </r>
    <r>
      <rPr>
        <sz val="11"/>
        <color rgb="FFFF0000"/>
        <rFont val="Calibri"/>
        <family val="2"/>
        <charset val="204"/>
        <scheme val="minor"/>
      </rPr>
      <t xml:space="preserve"> ГИ+100мм</t>
    </r>
  </si>
  <si>
    <t>ROLLA 19 ЭП                                          ГИ+100мм</t>
  </si>
  <si>
    <r>
      <t xml:space="preserve">ROLLA 19 ЭП                                          </t>
    </r>
    <r>
      <rPr>
        <sz val="11"/>
        <color rgb="FFFF0000"/>
        <rFont val="Calibri"/>
        <family val="2"/>
        <charset val="204"/>
        <scheme val="minor"/>
      </rPr>
      <t>ГИ+100мм</t>
    </r>
  </si>
  <si>
    <r>
      <t xml:space="preserve">LVT 32                                                     </t>
    </r>
    <r>
      <rPr>
        <sz val="11"/>
        <color rgb="FFFF0000"/>
        <rFont val="Calibri"/>
        <family val="2"/>
        <charset val="204"/>
        <scheme val="minor"/>
      </rPr>
      <t xml:space="preserve"> ГИ+200мм</t>
    </r>
  </si>
  <si>
    <r>
      <t xml:space="preserve">BENTHIN Ø 29                                      </t>
    </r>
    <r>
      <rPr>
        <sz val="11"/>
        <color rgb="FFFF0000"/>
        <rFont val="Calibri"/>
        <family val="2"/>
        <charset val="204"/>
        <scheme val="minor"/>
      </rPr>
      <t>ГИ+200мм</t>
    </r>
  </si>
  <si>
    <r>
      <t xml:space="preserve">BENTHIN Ø 43                                      </t>
    </r>
    <r>
      <rPr>
        <sz val="11"/>
        <color rgb="FFFF0000"/>
        <rFont val="Calibri"/>
        <family val="2"/>
        <charset val="204"/>
        <scheme val="minor"/>
      </rPr>
      <t>ГИ+200мм</t>
    </r>
  </si>
  <si>
    <r>
      <t xml:space="preserve">BENTHIN Ø 44                                     </t>
    </r>
    <r>
      <rPr>
        <sz val="11"/>
        <color rgb="FFFF0000"/>
        <rFont val="Calibri"/>
        <family val="2"/>
        <charset val="204"/>
        <scheme val="minor"/>
      </rPr>
      <t xml:space="preserve"> ГИ+300мм</t>
    </r>
  </si>
  <si>
    <r>
      <t xml:space="preserve">BENTHIN Ø 52                                     </t>
    </r>
    <r>
      <rPr>
        <sz val="11"/>
        <color rgb="FFFF0000"/>
        <rFont val="Calibri"/>
        <family val="2"/>
        <charset val="204"/>
        <scheme val="minor"/>
      </rPr>
      <t xml:space="preserve"> ГИ+300мм</t>
    </r>
  </si>
  <si>
    <r>
      <t xml:space="preserve">BENTHIN Ø 65                                     </t>
    </r>
    <r>
      <rPr>
        <sz val="11"/>
        <color rgb="FFFF0000"/>
        <rFont val="Calibri"/>
        <family val="2"/>
        <charset val="204"/>
        <scheme val="minor"/>
      </rPr>
      <t xml:space="preserve"> ГИ+300мм</t>
    </r>
  </si>
  <si>
    <r>
      <t xml:space="preserve">MG                                                        </t>
    </r>
    <r>
      <rPr>
        <sz val="11"/>
        <color rgb="FFFF0000"/>
        <rFont val="Calibri"/>
        <family val="2"/>
        <charset val="204"/>
        <scheme val="minor"/>
      </rPr>
      <t>ГИ+100мм</t>
    </r>
  </si>
  <si>
    <r>
      <t xml:space="preserve">LVT 45+                                                </t>
    </r>
    <r>
      <rPr>
        <sz val="11"/>
        <color rgb="FFFF0000"/>
        <rFont val="Calibri"/>
        <family val="2"/>
        <charset val="204"/>
        <scheme val="minor"/>
      </rPr>
      <t>ГИ+200мм</t>
    </r>
  </si>
  <si>
    <r>
      <t xml:space="preserve">LVT 45                                                   </t>
    </r>
    <r>
      <rPr>
        <sz val="11"/>
        <color rgb="FFFF0000"/>
        <rFont val="Calibri"/>
        <family val="2"/>
        <charset val="204"/>
        <scheme val="minor"/>
      </rPr>
      <t>ГИ+200мм</t>
    </r>
  </si>
  <si>
    <r>
      <t xml:space="preserve">LVT 35                                                   </t>
    </r>
    <r>
      <rPr>
        <sz val="11"/>
        <color rgb="FFFF0000"/>
        <rFont val="Calibri"/>
        <family val="2"/>
        <charset val="204"/>
        <scheme val="minor"/>
      </rPr>
      <t>ГИ+200мм</t>
    </r>
  </si>
  <si>
    <r>
      <t xml:space="preserve">LVT 32 кассета                                   </t>
    </r>
    <r>
      <rPr>
        <sz val="11"/>
        <color rgb="FFFF0000"/>
        <rFont val="Calibri"/>
        <family val="2"/>
        <charset val="204"/>
        <scheme val="minor"/>
      </rPr>
      <t>ГИ+200мм</t>
    </r>
  </si>
  <si>
    <r>
      <t xml:space="preserve">LVT 55                                                   </t>
    </r>
    <r>
      <rPr>
        <sz val="11"/>
        <color rgb="FFFF0000"/>
        <rFont val="Calibri"/>
        <family val="2"/>
        <charset val="204"/>
        <scheme val="minor"/>
      </rPr>
      <t>ГИ+300мм</t>
    </r>
  </si>
  <si>
    <t>LVT 32 кассета                                   ГИ+200мм</t>
  </si>
  <si>
    <t>BENTHIN Ø 65                                      ГИ+300мм</t>
  </si>
  <si>
    <t>BENTHIN Ø 52                                      ГИ+300мм</t>
  </si>
  <si>
    <t>BENTHIN Ø 44                                      ГИ+300мм</t>
  </si>
  <si>
    <t>BENTHIN Ø 43                                      ГИ+200мм</t>
  </si>
  <si>
    <t>BENTHIN Ø 29                                      ГИ+200мм</t>
  </si>
  <si>
    <t>MG                                                        ГИ+100мм</t>
  </si>
  <si>
    <t>LVT 55                                                   ГИ+300мм</t>
  </si>
  <si>
    <t>LVT 45+                                                ГИ+200мм</t>
  </si>
  <si>
    <t>LVT 45                                                   ГИ+200мм</t>
  </si>
  <si>
    <t>LVT 35                                                   ГИ+200мм</t>
  </si>
  <si>
    <t>LVT 32                                                      ГИ+200мм</t>
  </si>
  <si>
    <t>UNI 2 пружина                                     ГИ+100мм</t>
  </si>
  <si>
    <t>UNI ЭП,UNI 2 ЭП,MINI ЭП                ГИ+100мм</t>
  </si>
  <si>
    <t>UNI,UNI2,MINI,ROLLA 19, ROOF   ГИ+100мм</t>
  </si>
  <si>
    <t>зебра АВАНГАРД , 280 см</t>
  </si>
  <si>
    <t>зебра АДАЖИО , 280 см</t>
  </si>
  <si>
    <t>зебра АЙЛЕНД , 280 см</t>
  </si>
  <si>
    <t>зебра АРАБЕСКА , 270 см</t>
  </si>
  <si>
    <t>зебра БАБОЧКИ , 260 см</t>
  </si>
  <si>
    <t>зебра БЕРГАМА, 280 см</t>
  </si>
  <si>
    <t>зебра ВАЛЕНСИЯ , 280 см</t>
  </si>
  <si>
    <t>зебра ГЛОРИЯ БИО BO , 280 см</t>
  </si>
  <si>
    <t>зебра ДАЙКИРИ , 280см</t>
  </si>
  <si>
    <t>зебра ДАЙМОНД , 280 см</t>
  </si>
  <si>
    <t>зебра ДАКОТА , 280см</t>
  </si>
  <si>
    <t>зебра ДАМАСК , 270 см</t>
  </si>
  <si>
    <t>зебра КРУЖЕВО , 280 см</t>
  </si>
  <si>
    <t>зебра ЛЕН 2261 , 240 см</t>
  </si>
  <si>
    <t>зебра ЛОФТ ВО , 280 см</t>
  </si>
  <si>
    <t>зебра ЛУКСОР УНО,ТРИО , 280 см</t>
  </si>
  <si>
    <t>зебра МЕТАЛЛИК , 280 см</t>
  </si>
  <si>
    <t>зебра МОНТАНА , 280см</t>
  </si>
  <si>
    <t>зебра ОБЛАКА , 280 см</t>
  </si>
  <si>
    <t>зебра ПАЛАС , 280 см</t>
  </si>
  <si>
    <t>зебра ПАРМА , 280 см</t>
  </si>
  <si>
    <t>зебра ПЕРСИЯ , 270 см</t>
  </si>
  <si>
    <t>зебра САХАРА (ЛЕН), 210 см</t>
  </si>
  <si>
    <t>зебра САХАРА , 210 см</t>
  </si>
  <si>
    <t>зебра СКРИН, 300 см</t>
  </si>
  <si>
    <t>зебра СОФТ , 280 см</t>
  </si>
  <si>
    <t>зебра СТАНДАРТ , 280 см</t>
  </si>
  <si>
    <t>зебра СТЕП , 280см</t>
  </si>
  <si>
    <t>зебра СТОУН БИО , 280 см</t>
  </si>
  <si>
    <t>зебра ТЕТРИС , 280 см</t>
  </si>
  <si>
    <t>зебра ЭЛЛАДА , 270 см</t>
  </si>
  <si>
    <t>зебра ЭТНИК , 280 см</t>
  </si>
  <si>
    <t>ТАБЛИЦА РАСЧЕТА НАМОТКИ ТКАНЕЙ ЗЕБРА НА ВАЛ</t>
  </si>
  <si>
    <t>Высота для расчета</t>
  </si>
  <si>
    <r>
      <t xml:space="preserve">UNI,UNI2,MINI,ROLLA 19  </t>
    </r>
    <r>
      <rPr>
        <sz val="11"/>
        <color rgb="FFFF0000"/>
        <rFont val="Calibri"/>
        <family val="2"/>
        <charset val="204"/>
        <scheme val="minor"/>
      </rPr>
      <t xml:space="preserve">              ГИ+100мм</t>
    </r>
  </si>
  <si>
    <r>
      <t xml:space="preserve">MGS                                                        </t>
    </r>
    <r>
      <rPr>
        <sz val="11"/>
        <color rgb="FFFF0000"/>
        <rFont val="Calibri"/>
        <family val="2"/>
        <charset val="204"/>
        <scheme val="minor"/>
      </rPr>
      <t>ГИ+100мм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</si>
</sst>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/>
    <xf numFmtId="2" fontId="0" fillId="0" borderId="0" xfId="0" applyNumberFormat="1"/>
    <xf numFmtId="2" fontId="0" fillId="0" borderId="0" xfId="0" applyNumberFormat="1" applyProtection="1">
      <protection locked="0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0" xfId="0" applyFill="1" applyBorder="1" applyAlignment="1">
      <alignment horizontal="center"/>
    </xf>
    <xf numFmtId="1" fontId="0" fillId="2" borderId="0" xfId="0" applyNumberFormat="1" applyFill="1" applyBorder="1" applyAlignment="1">
      <alignment horizontal="center" vertic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8</xdr:row>
      <xdr:rowOff>104775</xdr:rowOff>
    </xdr:from>
    <xdr:to>
      <xdr:col>7</xdr:col>
      <xdr:colOff>699716</xdr:colOff>
      <xdr:row>12</xdr:row>
      <xdr:rowOff>183867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775" y="1676400"/>
          <a:ext cx="1985591" cy="8791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125803</xdr:colOff>
      <xdr:row>8</xdr:row>
      <xdr:rowOff>151728</xdr:rowOff>
    </xdr:from>
    <xdr:to>
      <xdr:col>9</xdr:col>
      <xdr:colOff>754811</xdr:colOff>
      <xdr:row>12</xdr:row>
      <xdr:rowOff>184586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9930" y="1706280"/>
          <a:ext cx="1860070" cy="8236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8</xdr:row>
      <xdr:rowOff>190500</xdr:rowOff>
    </xdr:from>
    <xdr:to>
      <xdr:col>9</xdr:col>
      <xdr:colOff>296884</xdr:colOff>
      <xdr:row>13</xdr:row>
      <xdr:rowOff>21942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5" y="1762125"/>
          <a:ext cx="1878034" cy="831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showGridLines="0" showRowColHeaders="0" topLeftCell="C1" zoomScaleNormal="100" workbookViewId="0">
      <selection activeCell="P10" sqref="P10"/>
    </sheetView>
  </sheetViews>
  <sheetFormatPr defaultRowHeight="15" x14ac:dyDescent="0.25"/>
  <cols>
    <col min="1" max="1" width="40.5703125" hidden="1" customWidth="1"/>
    <col min="2" max="2" width="9.140625" hidden="1" customWidth="1"/>
    <col min="4" max="4" width="25.42578125" customWidth="1"/>
    <col min="5" max="5" width="0" hidden="1" customWidth="1"/>
    <col min="6" max="6" width="3.7109375" customWidth="1"/>
    <col min="7" max="7" width="16.85546875" customWidth="1"/>
    <col min="8" max="8" width="41.28515625" customWidth="1"/>
    <col min="10" max="10" width="7" customWidth="1"/>
    <col min="11" max="11" width="10.28515625" hidden="1" customWidth="1"/>
  </cols>
  <sheetData>
    <row r="1" spans="1:16" x14ac:dyDescent="0.25">
      <c r="A1" t="s">
        <v>2</v>
      </c>
      <c r="B1">
        <v>0.36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t="s">
        <v>3</v>
      </c>
      <c r="B2">
        <v>0.28999999999999998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t="s">
        <v>4</v>
      </c>
      <c r="B3">
        <v>0.36</v>
      </c>
      <c r="C3" s="1"/>
      <c r="D3" s="1"/>
      <c r="E3" s="1"/>
      <c r="F3" s="18" t="s">
        <v>117</v>
      </c>
      <c r="G3" s="18"/>
      <c r="H3" s="18"/>
      <c r="I3" s="18"/>
      <c r="J3" s="18"/>
      <c r="K3" s="1"/>
      <c r="L3" s="1"/>
      <c r="M3" s="1"/>
      <c r="N3" s="1"/>
      <c r="O3" s="1"/>
      <c r="P3" s="1"/>
    </row>
    <row r="4" spans="1:16" ht="15.75" thickBot="1" x14ac:dyDescent="0.3">
      <c r="A4" t="s">
        <v>5</v>
      </c>
      <c r="B4">
        <v>0.38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 thickBot="1" x14ac:dyDescent="0.3">
      <c r="A5" t="s">
        <v>6</v>
      </c>
      <c r="B5">
        <v>0.33</v>
      </c>
      <c r="C5" s="1"/>
      <c r="D5" s="1"/>
      <c r="E5" s="1"/>
      <c r="F5" s="4"/>
      <c r="G5" s="5"/>
      <c r="H5" s="5"/>
      <c r="I5" s="5"/>
      <c r="J5" s="6"/>
      <c r="K5" s="1"/>
      <c r="L5" s="1"/>
      <c r="M5" s="1"/>
      <c r="N5" s="1"/>
      <c r="O5" s="1"/>
      <c r="P5" s="1"/>
    </row>
    <row r="6" spans="1:16" ht="15.75" thickBot="1" x14ac:dyDescent="0.3">
      <c r="A6" t="s">
        <v>7</v>
      </c>
      <c r="B6">
        <v>0.35</v>
      </c>
      <c r="C6" s="1"/>
      <c r="D6" s="1"/>
      <c r="E6" s="1"/>
      <c r="F6" s="7"/>
      <c r="G6" s="8" t="s">
        <v>113</v>
      </c>
      <c r="H6" s="15" t="s">
        <v>105</v>
      </c>
      <c r="I6" s="8"/>
      <c r="J6" s="9"/>
      <c r="K6" s="1">
        <f>VLOOKUP(H6,$A$1:$B$114,2)</f>
        <v>0.61</v>
      </c>
      <c r="L6" s="1"/>
      <c r="M6" s="1"/>
      <c r="N6" s="1"/>
      <c r="O6" s="1"/>
      <c r="P6" s="1"/>
    </row>
    <row r="7" spans="1:16" ht="15.75" thickBot="1" x14ac:dyDescent="0.3">
      <c r="A7" t="s">
        <v>8</v>
      </c>
      <c r="B7">
        <v>0.39</v>
      </c>
      <c r="C7" s="1"/>
      <c r="D7" s="1"/>
      <c r="E7" s="1"/>
      <c r="F7" s="7"/>
      <c r="G7" s="8"/>
      <c r="H7" s="8"/>
      <c r="I7" s="8"/>
      <c r="J7" s="9"/>
      <c r="K7" s="1"/>
      <c r="L7" s="1"/>
      <c r="M7" s="1"/>
      <c r="N7" s="1"/>
      <c r="O7" s="1"/>
      <c r="P7" s="1"/>
    </row>
    <row r="8" spans="1:16" ht="15.75" thickBot="1" x14ac:dyDescent="0.3">
      <c r="A8" t="s">
        <v>9</v>
      </c>
      <c r="B8">
        <v>0.57999999999999996</v>
      </c>
      <c r="C8" s="1"/>
      <c r="D8" s="1"/>
      <c r="E8" s="1"/>
      <c r="F8" s="7"/>
      <c r="G8" s="8" t="s">
        <v>116</v>
      </c>
      <c r="H8" s="15" t="s">
        <v>185</v>
      </c>
      <c r="I8" s="8"/>
      <c r="J8" s="9"/>
      <c r="K8" s="2"/>
      <c r="L8" s="1"/>
      <c r="M8" s="1"/>
      <c r="N8" s="1"/>
      <c r="O8" s="1"/>
      <c r="P8" s="1"/>
    </row>
    <row r="9" spans="1:16" ht="15.75" thickBot="1" x14ac:dyDescent="0.3">
      <c r="A9" t="s">
        <v>10</v>
      </c>
      <c r="B9">
        <v>0.36</v>
      </c>
      <c r="C9" s="1"/>
      <c r="D9" s="1"/>
      <c r="E9" s="1"/>
      <c r="F9" s="7"/>
      <c r="G9" s="8"/>
      <c r="H9" s="10"/>
      <c r="I9" s="10"/>
      <c r="J9" s="9"/>
      <c r="K9" s="1"/>
      <c r="L9" s="1"/>
      <c r="M9" s="1"/>
      <c r="N9" s="1"/>
      <c r="O9" s="1"/>
      <c r="P9" s="1"/>
    </row>
    <row r="10" spans="1:16" ht="15.75" thickBot="1" x14ac:dyDescent="0.3">
      <c r="A10" t="s">
        <v>11</v>
      </c>
      <c r="B10">
        <v>0.44</v>
      </c>
      <c r="C10" s="1"/>
      <c r="D10" s="1"/>
      <c r="E10" s="1"/>
      <c r="F10" s="7"/>
      <c r="G10" s="8"/>
      <c r="H10" s="10" t="s">
        <v>222</v>
      </c>
      <c r="I10" s="16"/>
      <c r="J10" s="9" t="s">
        <v>1</v>
      </c>
      <c r="K10" s="1"/>
      <c r="L10" s="1"/>
      <c r="M10" s="1"/>
      <c r="N10" s="1"/>
      <c r="O10" s="1"/>
      <c r="P10" s="1"/>
    </row>
    <row r="11" spans="1:16" ht="15.75" thickBot="1" x14ac:dyDescent="0.3">
      <c r="A11" t="s">
        <v>12</v>
      </c>
      <c r="B11">
        <v>0.39</v>
      </c>
      <c r="C11" s="1"/>
      <c r="D11" s="1"/>
      <c r="E11" s="1"/>
      <c r="F11" s="7"/>
      <c r="G11" s="8"/>
      <c r="H11" s="10"/>
      <c r="I11" s="11"/>
      <c r="J11" s="9"/>
      <c r="K11" s="1"/>
      <c r="L11" s="1"/>
      <c r="M11" s="1"/>
      <c r="N11" s="1"/>
      <c r="O11" s="1"/>
      <c r="P11" s="1"/>
    </row>
    <row r="12" spans="1:16" ht="15.75" thickBot="1" x14ac:dyDescent="0.3">
      <c r="A12" t="s">
        <v>13</v>
      </c>
      <c r="B12">
        <v>0.22</v>
      </c>
      <c r="C12" s="1"/>
      <c r="D12" s="1"/>
      <c r="E12" s="1"/>
      <c r="F12" s="7"/>
      <c r="G12" s="8"/>
      <c r="H12" s="10" t="s">
        <v>0</v>
      </c>
      <c r="I12" s="17">
        <f>(I10*K6/PI()+(E13/2)^2)^0.5*2</f>
        <v>32</v>
      </c>
      <c r="J12" s="9" t="s">
        <v>1</v>
      </c>
      <c r="K12" s="1"/>
      <c r="L12" s="1"/>
      <c r="M12" s="1"/>
      <c r="N12" s="1"/>
      <c r="O12" s="1"/>
      <c r="P12" s="1"/>
    </row>
    <row r="13" spans="1:16" ht="15.75" thickBot="1" x14ac:dyDescent="0.3">
      <c r="A13" t="s">
        <v>14</v>
      </c>
      <c r="B13">
        <v>0.22</v>
      </c>
      <c r="C13" s="1"/>
      <c r="D13" s="1"/>
      <c r="E13" s="1">
        <f>VLOOKUP(H8,$A$116:$B$131,2,FALSE)</f>
        <v>32</v>
      </c>
      <c r="F13" s="12"/>
      <c r="G13" s="13"/>
      <c r="H13" s="13"/>
      <c r="I13" s="13"/>
      <c r="J13" s="14"/>
      <c r="K13" s="1"/>
      <c r="L13" s="1"/>
      <c r="M13" s="1"/>
      <c r="N13" s="1"/>
      <c r="O13" s="1"/>
      <c r="P13" s="1"/>
    </row>
    <row r="14" spans="1:16" x14ac:dyDescent="0.25">
      <c r="A14" t="s">
        <v>15</v>
      </c>
      <c r="B14">
        <v>0.34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t="s">
        <v>16</v>
      </c>
      <c r="B15">
        <v>0.35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t="s">
        <v>17</v>
      </c>
      <c r="B16">
        <v>0.39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t="s">
        <v>18</v>
      </c>
      <c r="B17">
        <v>0.42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t="s">
        <v>19</v>
      </c>
      <c r="B18">
        <v>0.42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t="s">
        <v>20</v>
      </c>
      <c r="B19">
        <v>0.34</v>
      </c>
    </row>
    <row r="20" spans="1:16" x14ac:dyDescent="0.25">
      <c r="A20" t="s">
        <v>21</v>
      </c>
      <c r="B20">
        <v>0.37</v>
      </c>
      <c r="E20" s="1"/>
    </row>
    <row r="21" spans="1:16" x14ac:dyDescent="0.25">
      <c r="A21" t="s">
        <v>22</v>
      </c>
      <c r="B21">
        <v>0.36</v>
      </c>
      <c r="E21" s="1"/>
    </row>
    <row r="22" spans="1:16" x14ac:dyDescent="0.25">
      <c r="A22" t="s">
        <v>23</v>
      </c>
      <c r="B22">
        <v>0.39</v>
      </c>
      <c r="E22" s="1"/>
    </row>
    <row r="23" spans="1:16" x14ac:dyDescent="0.25">
      <c r="A23" t="s">
        <v>24</v>
      </c>
      <c r="B23">
        <v>0.45</v>
      </c>
    </row>
    <row r="24" spans="1:16" x14ac:dyDescent="0.25">
      <c r="A24" t="s">
        <v>25</v>
      </c>
      <c r="B24">
        <v>0.36</v>
      </c>
    </row>
    <row r="25" spans="1:16" x14ac:dyDescent="0.25">
      <c r="A25" t="s">
        <v>26</v>
      </c>
      <c r="B25">
        <v>0.39</v>
      </c>
    </row>
    <row r="26" spans="1:16" x14ac:dyDescent="0.25">
      <c r="A26" t="s">
        <v>27</v>
      </c>
      <c r="B26">
        <v>0.35</v>
      </c>
    </row>
    <row r="27" spans="1:16" x14ac:dyDescent="0.25">
      <c r="A27" t="s">
        <v>28</v>
      </c>
      <c r="B27">
        <v>0.42</v>
      </c>
    </row>
    <row r="28" spans="1:16" x14ac:dyDescent="0.25">
      <c r="A28" t="s">
        <v>29</v>
      </c>
      <c r="B28">
        <v>0.4</v>
      </c>
    </row>
    <row r="29" spans="1:16" x14ac:dyDescent="0.25">
      <c r="A29" t="s">
        <v>30</v>
      </c>
      <c r="B29">
        <v>0.39</v>
      </c>
    </row>
    <row r="30" spans="1:16" x14ac:dyDescent="0.25">
      <c r="A30" t="s">
        <v>31</v>
      </c>
      <c r="B30">
        <v>0.45</v>
      </c>
    </row>
    <row r="31" spans="1:16" x14ac:dyDescent="0.25">
      <c r="A31" t="s">
        <v>32</v>
      </c>
      <c r="B31">
        <v>0.34</v>
      </c>
    </row>
    <row r="32" spans="1:16" x14ac:dyDescent="0.25">
      <c r="A32" t="s">
        <v>33</v>
      </c>
      <c r="B32">
        <v>0.25</v>
      </c>
    </row>
    <row r="33" spans="1:2" x14ac:dyDescent="0.25">
      <c r="A33" t="s">
        <v>34</v>
      </c>
      <c r="B33">
        <v>0.22</v>
      </c>
    </row>
    <row r="34" spans="1:2" x14ac:dyDescent="0.25">
      <c r="A34" t="s">
        <v>35</v>
      </c>
      <c r="B34">
        <v>0.68</v>
      </c>
    </row>
    <row r="35" spans="1:2" x14ac:dyDescent="0.25">
      <c r="A35" t="s">
        <v>36</v>
      </c>
      <c r="B35">
        <v>0.41</v>
      </c>
    </row>
    <row r="36" spans="1:2" x14ac:dyDescent="0.25">
      <c r="A36" t="s">
        <v>37</v>
      </c>
      <c r="B36">
        <v>0.39</v>
      </c>
    </row>
    <row r="37" spans="1:2" x14ac:dyDescent="0.25">
      <c r="A37" t="s">
        <v>38</v>
      </c>
      <c r="B37">
        <v>0.31</v>
      </c>
    </row>
    <row r="38" spans="1:2" x14ac:dyDescent="0.25">
      <c r="A38" t="s">
        <v>39</v>
      </c>
      <c r="B38">
        <v>0.35</v>
      </c>
    </row>
    <row r="39" spans="1:2" x14ac:dyDescent="0.25">
      <c r="A39" t="s">
        <v>40</v>
      </c>
      <c r="B39">
        <v>0.39</v>
      </c>
    </row>
    <row r="40" spans="1:2" x14ac:dyDescent="0.25">
      <c r="A40" t="s">
        <v>41</v>
      </c>
      <c r="B40">
        <v>0.32</v>
      </c>
    </row>
    <row r="41" spans="1:2" x14ac:dyDescent="0.25">
      <c r="A41" t="s">
        <v>42</v>
      </c>
      <c r="B41">
        <v>0.5</v>
      </c>
    </row>
    <row r="42" spans="1:2" x14ac:dyDescent="0.25">
      <c r="A42" t="s">
        <v>43</v>
      </c>
      <c r="B42">
        <v>0.37</v>
      </c>
    </row>
    <row r="43" spans="1:2" x14ac:dyDescent="0.25">
      <c r="A43" t="s">
        <v>44</v>
      </c>
      <c r="B43">
        <v>0.54</v>
      </c>
    </row>
    <row r="44" spans="1:2" x14ac:dyDescent="0.25">
      <c r="A44" t="s">
        <v>45</v>
      </c>
      <c r="B44">
        <v>0.35</v>
      </c>
    </row>
    <row r="45" spans="1:2" x14ac:dyDescent="0.25">
      <c r="A45" t="s">
        <v>46</v>
      </c>
      <c r="B45">
        <v>0.4</v>
      </c>
    </row>
    <row r="46" spans="1:2" x14ac:dyDescent="0.25">
      <c r="A46" t="s">
        <v>47</v>
      </c>
      <c r="B46">
        <v>0.22</v>
      </c>
    </row>
    <row r="47" spans="1:2" x14ac:dyDescent="0.25">
      <c r="A47" t="s">
        <v>48</v>
      </c>
      <c r="B47">
        <v>0.42</v>
      </c>
    </row>
    <row r="48" spans="1:2" x14ac:dyDescent="0.25">
      <c r="A48" t="s">
        <v>49</v>
      </c>
      <c r="B48">
        <v>0.42</v>
      </c>
    </row>
    <row r="49" spans="1:2" x14ac:dyDescent="0.25">
      <c r="A49" t="s">
        <v>50</v>
      </c>
      <c r="B49">
        <v>0.45</v>
      </c>
    </row>
    <row r="50" spans="1:2" x14ac:dyDescent="0.25">
      <c r="A50" t="s">
        <v>51</v>
      </c>
      <c r="B50">
        <v>0.44</v>
      </c>
    </row>
    <row r="51" spans="1:2" x14ac:dyDescent="0.25">
      <c r="A51" t="s">
        <v>52</v>
      </c>
      <c r="B51">
        <v>0.36</v>
      </c>
    </row>
    <row r="52" spans="1:2" x14ac:dyDescent="0.25">
      <c r="A52" t="s">
        <v>53</v>
      </c>
      <c r="B52">
        <v>0.46</v>
      </c>
    </row>
    <row r="53" spans="1:2" x14ac:dyDescent="0.25">
      <c r="A53" t="s">
        <v>54</v>
      </c>
      <c r="B53">
        <v>0.54</v>
      </c>
    </row>
    <row r="54" spans="1:2" x14ac:dyDescent="0.25">
      <c r="A54" t="s">
        <v>55</v>
      </c>
      <c r="B54">
        <v>0.48</v>
      </c>
    </row>
    <row r="55" spans="1:2" x14ac:dyDescent="0.25">
      <c r="A55" t="s">
        <v>56</v>
      </c>
      <c r="B55">
        <v>0.3</v>
      </c>
    </row>
    <row r="56" spans="1:2" x14ac:dyDescent="0.25">
      <c r="A56" t="s">
        <v>57</v>
      </c>
      <c r="B56">
        <v>0.35</v>
      </c>
    </row>
    <row r="57" spans="1:2" x14ac:dyDescent="0.25">
      <c r="A57" t="s">
        <v>58</v>
      </c>
      <c r="B57">
        <v>0.5</v>
      </c>
    </row>
    <row r="58" spans="1:2" x14ac:dyDescent="0.25">
      <c r="A58" t="s">
        <v>59</v>
      </c>
      <c r="B58">
        <v>0.39</v>
      </c>
    </row>
    <row r="59" spans="1:2" x14ac:dyDescent="0.25">
      <c r="A59" t="s">
        <v>60</v>
      </c>
      <c r="B59">
        <v>0.48</v>
      </c>
    </row>
    <row r="60" spans="1:2" x14ac:dyDescent="0.25">
      <c r="A60" t="s">
        <v>61</v>
      </c>
      <c r="B60">
        <v>0.54</v>
      </c>
    </row>
    <row r="61" spans="1:2" x14ac:dyDescent="0.25">
      <c r="A61" t="s">
        <v>62</v>
      </c>
      <c r="B61">
        <v>0.52</v>
      </c>
    </row>
    <row r="62" spans="1:2" x14ac:dyDescent="0.25">
      <c r="A62" t="s">
        <v>63</v>
      </c>
      <c r="B62">
        <v>0.38</v>
      </c>
    </row>
    <row r="63" spans="1:2" x14ac:dyDescent="0.25">
      <c r="A63" t="s">
        <v>64</v>
      </c>
      <c r="B63">
        <v>0.34</v>
      </c>
    </row>
    <row r="64" spans="1:2" x14ac:dyDescent="0.25">
      <c r="A64" t="s">
        <v>65</v>
      </c>
      <c r="B64">
        <v>0.38</v>
      </c>
    </row>
    <row r="65" spans="1:2" x14ac:dyDescent="0.25">
      <c r="A65" t="s">
        <v>66</v>
      </c>
      <c r="B65">
        <v>0.6</v>
      </c>
    </row>
    <row r="66" spans="1:2" x14ac:dyDescent="0.25">
      <c r="A66" t="s">
        <v>67</v>
      </c>
      <c r="B66">
        <v>0.33</v>
      </c>
    </row>
    <row r="67" spans="1:2" x14ac:dyDescent="0.25">
      <c r="A67" t="s">
        <v>68</v>
      </c>
      <c r="B67">
        <v>0.56999999999999995</v>
      </c>
    </row>
    <row r="68" spans="1:2" x14ac:dyDescent="0.25">
      <c r="A68" t="s">
        <v>69</v>
      </c>
      <c r="B68">
        <v>0.33</v>
      </c>
    </row>
    <row r="69" spans="1:2" x14ac:dyDescent="0.25">
      <c r="A69" t="s">
        <v>70</v>
      </c>
      <c r="B69">
        <v>0.38</v>
      </c>
    </row>
    <row r="70" spans="1:2" x14ac:dyDescent="0.25">
      <c r="A70" t="s">
        <v>71</v>
      </c>
      <c r="B70">
        <v>0.25</v>
      </c>
    </row>
    <row r="71" spans="1:2" x14ac:dyDescent="0.25">
      <c r="A71" t="s">
        <v>72</v>
      </c>
      <c r="B71">
        <v>0.35</v>
      </c>
    </row>
    <row r="72" spans="1:2" x14ac:dyDescent="0.25">
      <c r="A72" t="s">
        <v>71</v>
      </c>
      <c r="B72">
        <v>0.25</v>
      </c>
    </row>
    <row r="73" spans="1:2" x14ac:dyDescent="0.25">
      <c r="A73" t="s">
        <v>73</v>
      </c>
      <c r="B73">
        <v>0.41</v>
      </c>
    </row>
    <row r="74" spans="1:2" x14ac:dyDescent="0.25">
      <c r="A74" t="s">
        <v>74</v>
      </c>
      <c r="B74">
        <v>0.44</v>
      </c>
    </row>
    <row r="75" spans="1:2" x14ac:dyDescent="0.25">
      <c r="A75" t="s">
        <v>75</v>
      </c>
      <c r="B75">
        <v>0.3</v>
      </c>
    </row>
    <row r="76" spans="1:2" x14ac:dyDescent="0.25">
      <c r="A76" t="s">
        <v>76</v>
      </c>
      <c r="B76">
        <v>0.31</v>
      </c>
    </row>
    <row r="77" spans="1:2" x14ac:dyDescent="0.25">
      <c r="A77" t="s">
        <v>77</v>
      </c>
      <c r="B77">
        <v>0.46</v>
      </c>
    </row>
    <row r="78" spans="1:2" x14ac:dyDescent="0.25">
      <c r="A78" t="s">
        <v>78</v>
      </c>
      <c r="B78">
        <v>0.65</v>
      </c>
    </row>
    <row r="79" spans="1:2" x14ac:dyDescent="0.25">
      <c r="A79" t="s">
        <v>79</v>
      </c>
      <c r="B79">
        <v>0.28000000000000003</v>
      </c>
    </row>
    <row r="80" spans="1:2" x14ac:dyDescent="0.25">
      <c r="A80" t="s">
        <v>80</v>
      </c>
      <c r="B80">
        <v>0.22</v>
      </c>
    </row>
    <row r="81" spans="1:2" x14ac:dyDescent="0.25">
      <c r="A81" t="s">
        <v>81</v>
      </c>
      <c r="B81">
        <v>0.31</v>
      </c>
    </row>
    <row r="82" spans="1:2" x14ac:dyDescent="0.25">
      <c r="A82" t="s">
        <v>82</v>
      </c>
      <c r="B82">
        <v>0.35</v>
      </c>
    </row>
    <row r="83" spans="1:2" x14ac:dyDescent="0.25">
      <c r="A83" t="s">
        <v>83</v>
      </c>
      <c r="B83">
        <v>0.7</v>
      </c>
    </row>
    <row r="84" spans="1:2" x14ac:dyDescent="0.25">
      <c r="A84" t="s">
        <v>84</v>
      </c>
      <c r="B84">
        <v>0.6</v>
      </c>
    </row>
    <row r="85" spans="1:2" x14ac:dyDescent="0.25">
      <c r="A85" t="s">
        <v>85</v>
      </c>
      <c r="B85">
        <v>0.55000000000000004</v>
      </c>
    </row>
    <row r="86" spans="1:2" x14ac:dyDescent="0.25">
      <c r="A86" t="s">
        <v>114</v>
      </c>
      <c r="B86">
        <v>0.75</v>
      </c>
    </row>
    <row r="87" spans="1:2" x14ac:dyDescent="0.25">
      <c r="A87" t="s">
        <v>115</v>
      </c>
      <c r="B87">
        <v>0.6</v>
      </c>
    </row>
    <row r="88" spans="1:2" x14ac:dyDescent="0.25">
      <c r="A88" t="s">
        <v>86</v>
      </c>
      <c r="B88">
        <v>0.57999999999999996</v>
      </c>
    </row>
    <row r="89" spans="1:2" x14ac:dyDescent="0.25">
      <c r="A89" t="s">
        <v>87</v>
      </c>
      <c r="B89">
        <v>0.35</v>
      </c>
    </row>
    <row r="90" spans="1:2" x14ac:dyDescent="0.25">
      <c r="A90" t="s">
        <v>88</v>
      </c>
      <c r="B90">
        <v>0.34</v>
      </c>
    </row>
    <row r="91" spans="1:2" x14ac:dyDescent="0.25">
      <c r="A91" t="s">
        <v>89</v>
      </c>
      <c r="B91">
        <v>0.39</v>
      </c>
    </row>
    <row r="92" spans="1:2" x14ac:dyDescent="0.25">
      <c r="A92" t="s">
        <v>90</v>
      </c>
      <c r="B92">
        <v>0.47</v>
      </c>
    </row>
    <row r="93" spans="1:2" x14ac:dyDescent="0.25">
      <c r="A93" t="s">
        <v>91</v>
      </c>
      <c r="B93">
        <v>0.38</v>
      </c>
    </row>
    <row r="94" spans="1:2" x14ac:dyDescent="0.25">
      <c r="A94" t="s">
        <v>92</v>
      </c>
      <c r="B94">
        <v>0.39</v>
      </c>
    </row>
    <row r="95" spans="1:2" x14ac:dyDescent="0.25">
      <c r="A95" t="s">
        <v>93</v>
      </c>
      <c r="B95">
        <v>0.45</v>
      </c>
    </row>
    <row r="96" spans="1:2" x14ac:dyDescent="0.25">
      <c r="A96" t="s">
        <v>94</v>
      </c>
      <c r="B96">
        <v>0.25</v>
      </c>
    </row>
    <row r="97" spans="1:2" x14ac:dyDescent="0.25">
      <c r="A97" t="s">
        <v>95</v>
      </c>
      <c r="B97">
        <v>0.33</v>
      </c>
    </row>
    <row r="98" spans="1:2" x14ac:dyDescent="0.25">
      <c r="A98" t="s">
        <v>96</v>
      </c>
      <c r="B98">
        <v>0.46</v>
      </c>
    </row>
    <row r="99" spans="1:2" x14ac:dyDescent="0.25">
      <c r="A99" t="s">
        <v>97</v>
      </c>
      <c r="B99">
        <v>0.4</v>
      </c>
    </row>
    <row r="100" spans="1:2" x14ac:dyDescent="0.25">
      <c r="A100" t="s">
        <v>98</v>
      </c>
      <c r="B100">
        <v>0.25</v>
      </c>
    </row>
    <row r="101" spans="1:2" x14ac:dyDescent="0.25">
      <c r="A101" t="s">
        <v>99</v>
      </c>
      <c r="B101">
        <v>0.35</v>
      </c>
    </row>
    <row r="102" spans="1:2" x14ac:dyDescent="0.25">
      <c r="A102" t="s">
        <v>100</v>
      </c>
      <c r="B102">
        <v>0.6</v>
      </c>
    </row>
    <row r="103" spans="1:2" x14ac:dyDescent="0.25">
      <c r="A103" t="s">
        <v>101</v>
      </c>
      <c r="B103">
        <v>0.48</v>
      </c>
    </row>
    <row r="104" spans="1:2" x14ac:dyDescent="0.25">
      <c r="A104" t="s">
        <v>102</v>
      </c>
      <c r="B104">
        <v>0.57999999999999996</v>
      </c>
    </row>
    <row r="105" spans="1:2" x14ac:dyDescent="0.25">
      <c r="A105" t="s">
        <v>103</v>
      </c>
      <c r="B105">
        <v>0.6</v>
      </c>
    </row>
    <row r="106" spans="1:2" x14ac:dyDescent="0.25">
      <c r="A106" t="s">
        <v>104</v>
      </c>
      <c r="B106">
        <v>0.63</v>
      </c>
    </row>
    <row r="107" spans="1:2" x14ac:dyDescent="0.25">
      <c r="A107" t="s">
        <v>105</v>
      </c>
      <c r="B107">
        <v>0.61</v>
      </c>
    </row>
    <row r="108" spans="1:2" x14ac:dyDescent="0.25">
      <c r="A108" t="s">
        <v>106</v>
      </c>
      <c r="B108">
        <v>0.18</v>
      </c>
    </row>
    <row r="109" spans="1:2" x14ac:dyDescent="0.25">
      <c r="A109" t="s">
        <v>107</v>
      </c>
      <c r="B109">
        <v>0.46</v>
      </c>
    </row>
    <row r="110" spans="1:2" x14ac:dyDescent="0.25">
      <c r="A110" t="s">
        <v>108</v>
      </c>
      <c r="B110">
        <v>0.35</v>
      </c>
    </row>
    <row r="111" spans="1:2" x14ac:dyDescent="0.25">
      <c r="A111" t="s">
        <v>109</v>
      </c>
      <c r="B111">
        <v>0.22</v>
      </c>
    </row>
    <row r="112" spans="1:2" x14ac:dyDescent="0.25">
      <c r="A112" t="s">
        <v>110</v>
      </c>
      <c r="B112">
        <v>0.28000000000000003</v>
      </c>
    </row>
    <row r="113" spans="1:2" x14ac:dyDescent="0.25">
      <c r="A113" t="s">
        <v>111</v>
      </c>
      <c r="B113">
        <v>0.52</v>
      </c>
    </row>
    <row r="114" spans="1:2" x14ac:dyDescent="0.25">
      <c r="A114" t="s">
        <v>112</v>
      </c>
      <c r="B114">
        <v>0.37</v>
      </c>
    </row>
    <row r="116" spans="1:2" x14ac:dyDescent="0.25">
      <c r="A116" s="1" t="s">
        <v>188</v>
      </c>
      <c r="B116" s="3">
        <v>19</v>
      </c>
    </row>
    <row r="117" spans="1:2" x14ac:dyDescent="0.25">
      <c r="A117" s="1" t="s">
        <v>187</v>
      </c>
      <c r="B117" s="3">
        <v>21.4</v>
      </c>
    </row>
    <row r="118" spans="1:2" x14ac:dyDescent="0.25">
      <c r="A118" s="1" t="s">
        <v>186</v>
      </c>
      <c r="B118" s="3">
        <v>25</v>
      </c>
    </row>
    <row r="119" spans="1:2" x14ac:dyDescent="0.25">
      <c r="A119" s="1" t="s">
        <v>160</v>
      </c>
      <c r="B119" s="3">
        <v>21.4</v>
      </c>
    </row>
    <row r="120" spans="1:2" x14ac:dyDescent="0.25">
      <c r="A120" s="1" t="s">
        <v>185</v>
      </c>
      <c r="B120" s="3">
        <v>32</v>
      </c>
    </row>
    <row r="121" spans="1:2" x14ac:dyDescent="0.25">
      <c r="A121" s="1" t="s">
        <v>174</v>
      </c>
      <c r="B121" s="3">
        <v>35</v>
      </c>
    </row>
    <row r="122" spans="1:2" x14ac:dyDescent="0.25">
      <c r="A122" s="1" t="s">
        <v>184</v>
      </c>
      <c r="B122" s="3">
        <v>35</v>
      </c>
    </row>
    <row r="123" spans="1:2" x14ac:dyDescent="0.25">
      <c r="A123" s="1" t="s">
        <v>183</v>
      </c>
      <c r="B123" s="3">
        <v>45</v>
      </c>
    </row>
    <row r="124" spans="1:2" x14ac:dyDescent="0.25">
      <c r="A124" s="1" t="s">
        <v>182</v>
      </c>
      <c r="B124" s="3">
        <v>45</v>
      </c>
    </row>
    <row r="125" spans="1:2" x14ac:dyDescent="0.25">
      <c r="A125" s="1" t="s">
        <v>181</v>
      </c>
      <c r="B125" s="3">
        <v>55</v>
      </c>
    </row>
    <row r="126" spans="1:2" x14ac:dyDescent="0.25">
      <c r="A126" s="1" t="s">
        <v>180</v>
      </c>
      <c r="B126" s="3">
        <v>25</v>
      </c>
    </row>
    <row r="127" spans="1:2" x14ac:dyDescent="0.25">
      <c r="A127" s="1" t="s">
        <v>179</v>
      </c>
      <c r="B127" s="3">
        <v>29</v>
      </c>
    </row>
    <row r="128" spans="1:2" x14ac:dyDescent="0.25">
      <c r="A128" s="1" t="s">
        <v>178</v>
      </c>
      <c r="B128" s="3">
        <v>43</v>
      </c>
    </row>
    <row r="129" spans="1:2" x14ac:dyDescent="0.25">
      <c r="A129" s="1" t="s">
        <v>177</v>
      </c>
      <c r="B129" s="3">
        <v>44</v>
      </c>
    </row>
    <row r="130" spans="1:2" x14ac:dyDescent="0.25">
      <c r="A130" s="1" t="s">
        <v>176</v>
      </c>
      <c r="B130" s="3">
        <v>52</v>
      </c>
    </row>
    <row r="131" spans="1:2" x14ac:dyDescent="0.25">
      <c r="A131" s="1" t="s">
        <v>175</v>
      </c>
      <c r="B131" s="3">
        <v>65</v>
      </c>
    </row>
  </sheetData>
  <sheetProtection algorithmName="SHA-512" hashValue="x45EQB84DyiS86UkRGhOHY8p1+DdLE28SDwTrVf2mqKK/EB1fIBEgvPSwV/KIxcB6VK5JzSgy4bOOYh9Kskqew==" saltValue="5UL2MdQidheKkamHSYq9sw==" spinCount="100000" sheet="1" objects="1" scenarios="1"/>
  <mergeCells count="1">
    <mergeCell ref="F3:J3"/>
  </mergeCells>
  <dataValidations count="2">
    <dataValidation type="list" allowBlank="1" showInputMessage="1" showErrorMessage="1" sqref="H6">
      <formula1>$A$1:$A$114</formula1>
    </dataValidation>
    <dataValidation type="list" showInputMessage="1" showErrorMessage="1" sqref="H8">
      <formula1>$A$116:$A$131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0"/>
  <sheetViews>
    <sheetView showGridLines="0" showRowColHeaders="0" topLeftCell="E1" zoomScale="106" zoomScaleNormal="106" workbookViewId="0">
      <selection activeCell="R23" sqref="R23"/>
    </sheetView>
  </sheetViews>
  <sheetFormatPr defaultRowHeight="15" x14ac:dyDescent="0.25"/>
  <cols>
    <col min="1" max="1" width="47.5703125" hidden="1" customWidth="1"/>
    <col min="2" max="2" width="9.140625" hidden="1" customWidth="1"/>
    <col min="3" max="3" width="9.140625" style="1" hidden="1" customWidth="1"/>
    <col min="4" max="4" width="9.140625" hidden="1" customWidth="1"/>
    <col min="5" max="6" width="9.140625" style="1"/>
    <col min="7" max="7" width="9" style="1" customWidth="1"/>
    <col min="8" max="8" width="2.85546875" customWidth="1"/>
    <col min="9" max="9" width="15.5703125" customWidth="1"/>
    <col min="10" max="10" width="44.5703125" customWidth="1"/>
    <col min="11" max="11" width="12.7109375" customWidth="1"/>
    <col min="12" max="12" width="6.28515625" customWidth="1"/>
    <col min="13" max="13" width="9.140625" hidden="1" customWidth="1"/>
  </cols>
  <sheetData>
    <row r="1" spans="1:23" x14ac:dyDescent="0.25">
      <c r="A1" s="1" t="s">
        <v>118</v>
      </c>
      <c r="B1" s="1">
        <v>0.41</v>
      </c>
      <c r="D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A2" s="1" t="s">
        <v>119</v>
      </c>
      <c r="B2" s="1">
        <v>0.43</v>
      </c>
      <c r="D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5">
      <c r="A3" s="1" t="s">
        <v>120</v>
      </c>
      <c r="B3" s="1">
        <v>0.43</v>
      </c>
      <c r="D3" s="1"/>
      <c r="H3" s="18" t="s">
        <v>156</v>
      </c>
      <c r="I3" s="18"/>
      <c r="J3" s="18"/>
      <c r="K3" s="18"/>
      <c r="L3" s="18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Bot="1" x14ac:dyDescent="0.3">
      <c r="A4" s="1" t="s">
        <v>121</v>
      </c>
      <c r="B4" s="1">
        <v>0.52</v>
      </c>
      <c r="D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thickBot="1" x14ac:dyDescent="0.3">
      <c r="A5" s="1" t="s">
        <v>122</v>
      </c>
      <c r="B5" s="1">
        <v>0.35</v>
      </c>
      <c r="D5" s="1"/>
      <c r="H5" s="4"/>
      <c r="I5" s="5"/>
      <c r="J5" s="5"/>
      <c r="K5" s="5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.75" thickBot="1" x14ac:dyDescent="0.3">
      <c r="A6" s="1" t="s">
        <v>123</v>
      </c>
      <c r="B6" s="1">
        <v>0.27</v>
      </c>
      <c r="D6" s="1"/>
      <c r="H6" s="7"/>
      <c r="I6" s="8" t="s">
        <v>113</v>
      </c>
      <c r="J6" s="15" t="s">
        <v>130</v>
      </c>
      <c r="K6" s="8"/>
      <c r="L6" s="9"/>
      <c r="M6" s="1">
        <f>VLOOKUP(J6,$A$1:$B$40,2)</f>
        <v>0.38</v>
      </c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.75" thickBot="1" x14ac:dyDescent="0.3">
      <c r="A7" s="1" t="s">
        <v>124</v>
      </c>
      <c r="B7" s="1">
        <v>0.47</v>
      </c>
      <c r="D7" s="1"/>
      <c r="H7" s="7"/>
      <c r="I7" s="8"/>
      <c r="J7" s="8"/>
      <c r="K7" s="8"/>
      <c r="L7" s="9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thickBot="1" x14ac:dyDescent="0.3">
      <c r="A8" s="1" t="s">
        <v>125</v>
      </c>
      <c r="B8" s="1">
        <v>0.54</v>
      </c>
      <c r="D8" s="1"/>
      <c r="H8" s="7"/>
      <c r="I8" s="8" t="s">
        <v>116</v>
      </c>
      <c r="J8" s="15" t="s">
        <v>178</v>
      </c>
      <c r="K8" s="8"/>
      <c r="L8" s="9"/>
      <c r="M8" s="2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thickBot="1" x14ac:dyDescent="0.3">
      <c r="A9" s="1" t="s">
        <v>126</v>
      </c>
      <c r="B9" s="1">
        <v>0.61</v>
      </c>
      <c r="D9" s="1"/>
      <c r="H9" s="7"/>
      <c r="I9" s="8"/>
      <c r="J9" s="10"/>
      <c r="K9" s="10"/>
      <c r="L9" s="9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thickBot="1" x14ac:dyDescent="0.3">
      <c r="A10" s="1" t="s">
        <v>127</v>
      </c>
      <c r="B10" s="1">
        <v>0.37</v>
      </c>
      <c r="D10" s="1"/>
      <c r="H10" s="7"/>
      <c r="I10" s="8"/>
      <c r="J10" s="10" t="s">
        <v>222</v>
      </c>
      <c r="K10" s="16"/>
      <c r="L10" s="9" t="s">
        <v>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thickBot="1" x14ac:dyDescent="0.3">
      <c r="A11" s="1" t="s">
        <v>128</v>
      </c>
      <c r="B11" s="1">
        <v>0.44</v>
      </c>
      <c r="D11" s="1"/>
      <c r="H11" s="7"/>
      <c r="I11" s="8"/>
      <c r="J11" s="10"/>
      <c r="K11" s="11"/>
      <c r="L11" s="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.75" thickBot="1" x14ac:dyDescent="0.3">
      <c r="A12" s="1" t="s">
        <v>129</v>
      </c>
      <c r="B12" s="1">
        <v>0.43</v>
      </c>
      <c r="D12" s="1"/>
      <c r="H12" s="7"/>
      <c r="I12" s="8"/>
      <c r="J12" s="10" t="s">
        <v>0</v>
      </c>
      <c r="K12" s="17">
        <f>(K10*M6/PI()+(D13/2)^2)^0.5*2</f>
        <v>43</v>
      </c>
      <c r="L12" s="9" t="s">
        <v>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thickBot="1" x14ac:dyDescent="0.3">
      <c r="A13" s="1" t="s">
        <v>130</v>
      </c>
      <c r="B13" s="1">
        <v>0.38</v>
      </c>
      <c r="D13" s="1">
        <f>VLOOKUP(J8,$A$42:$B$57,2,FALSE)</f>
        <v>43</v>
      </c>
      <c r="H13" s="12"/>
      <c r="I13" s="13"/>
      <c r="J13" s="13"/>
      <c r="K13" s="13"/>
      <c r="L13" s="1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5">
      <c r="A14" s="1" t="s">
        <v>131</v>
      </c>
      <c r="B14" s="1">
        <v>0.45</v>
      </c>
      <c r="D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5">
      <c r="A15" s="1" t="s">
        <v>36</v>
      </c>
      <c r="B15" s="1">
        <v>0.41</v>
      </c>
      <c r="D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25">
      <c r="A16" s="1" t="s">
        <v>132</v>
      </c>
      <c r="B16" s="1">
        <v>0.45</v>
      </c>
      <c r="D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5">
      <c r="A17" s="1" t="s">
        <v>133</v>
      </c>
      <c r="B17" s="1">
        <v>0.37</v>
      </c>
      <c r="D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1" t="s">
        <v>134</v>
      </c>
      <c r="B18" s="1">
        <v>0.5</v>
      </c>
      <c r="D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1" t="s">
        <v>135</v>
      </c>
      <c r="B19" s="1">
        <v>0.43</v>
      </c>
      <c r="D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" t="s">
        <v>136</v>
      </c>
      <c r="B20" s="1">
        <v>0.49</v>
      </c>
      <c r="D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1" t="s">
        <v>137</v>
      </c>
      <c r="B21" s="1">
        <v>0.4</v>
      </c>
      <c r="D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1" t="s">
        <v>138</v>
      </c>
      <c r="B22" s="1">
        <v>0.23</v>
      </c>
      <c r="D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1" t="s">
        <v>139</v>
      </c>
      <c r="B23" s="1">
        <v>0.52</v>
      </c>
      <c r="D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" t="s">
        <v>140</v>
      </c>
      <c r="B24" s="1">
        <v>0.55000000000000004</v>
      </c>
      <c r="D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" t="s">
        <v>141</v>
      </c>
      <c r="B25" s="1">
        <v>0.52</v>
      </c>
      <c r="D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" t="s">
        <v>142</v>
      </c>
      <c r="B26" s="1">
        <v>0.56999999999999995</v>
      </c>
      <c r="D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" t="s">
        <v>143</v>
      </c>
      <c r="B27" s="1">
        <v>0.32</v>
      </c>
      <c r="D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" t="s">
        <v>144</v>
      </c>
      <c r="B28" s="1">
        <v>0.2</v>
      </c>
      <c r="D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" t="s">
        <v>145</v>
      </c>
      <c r="B29" s="1">
        <v>0.36</v>
      </c>
      <c r="D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1" t="s">
        <v>146</v>
      </c>
      <c r="B30" s="1">
        <v>0.41</v>
      </c>
      <c r="D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" t="s">
        <v>147</v>
      </c>
      <c r="B31" s="1">
        <v>0.28000000000000003</v>
      </c>
      <c r="D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" t="s">
        <v>148</v>
      </c>
      <c r="B32" s="1">
        <v>0.36</v>
      </c>
      <c r="D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" t="s">
        <v>149</v>
      </c>
      <c r="B33" s="1">
        <v>0.41</v>
      </c>
      <c r="D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25">
      <c r="A34" s="1" t="s">
        <v>150</v>
      </c>
      <c r="B34" s="1">
        <v>0.36</v>
      </c>
      <c r="D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25">
      <c r="A35" s="1" t="s">
        <v>151</v>
      </c>
      <c r="B35" s="1">
        <v>0.35</v>
      </c>
      <c r="D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25">
      <c r="A36" s="1" t="s">
        <v>97</v>
      </c>
      <c r="B36" s="1">
        <v>0.28000000000000003</v>
      </c>
      <c r="D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25">
      <c r="A37" s="1" t="s">
        <v>152</v>
      </c>
      <c r="B37" s="1">
        <v>0.35</v>
      </c>
      <c r="D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25">
      <c r="A38" s="1" t="s">
        <v>153</v>
      </c>
      <c r="B38" s="1">
        <v>0.37</v>
      </c>
      <c r="D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25">
      <c r="A39" s="1" t="s">
        <v>154</v>
      </c>
      <c r="B39" s="1">
        <v>0.22</v>
      </c>
      <c r="D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25">
      <c r="A40" s="1" t="s">
        <v>155</v>
      </c>
      <c r="B40" s="1">
        <v>0.18</v>
      </c>
      <c r="D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25">
      <c r="A41" s="1"/>
      <c r="B41" s="1"/>
      <c r="D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25">
      <c r="A42" s="1" t="s">
        <v>157</v>
      </c>
      <c r="B42" s="1">
        <v>19</v>
      </c>
      <c r="D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25">
      <c r="A43" s="1" t="s">
        <v>158</v>
      </c>
      <c r="B43" s="1">
        <v>21.4</v>
      </c>
      <c r="D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25">
      <c r="A44" s="1" t="s">
        <v>159</v>
      </c>
      <c r="B44" s="1">
        <v>25</v>
      </c>
      <c r="D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25">
      <c r="A45" s="1" t="s">
        <v>161</v>
      </c>
      <c r="B45" s="1">
        <v>21.4</v>
      </c>
      <c r="D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25">
      <c r="A46" s="1" t="s">
        <v>162</v>
      </c>
      <c r="B46" s="1">
        <v>32</v>
      </c>
      <c r="D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25">
      <c r="A47" s="1" t="s">
        <v>172</v>
      </c>
      <c r="B47" s="1">
        <v>35</v>
      </c>
      <c r="D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25">
      <c r="A48" s="1" t="s">
        <v>171</v>
      </c>
      <c r="B48" s="1">
        <v>35</v>
      </c>
      <c r="D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25">
      <c r="A49" s="1" t="s">
        <v>170</v>
      </c>
      <c r="B49" s="1">
        <v>45</v>
      </c>
      <c r="D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25">
      <c r="A50" s="1" t="s">
        <v>169</v>
      </c>
      <c r="B50" s="1">
        <v>45</v>
      </c>
      <c r="D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25">
      <c r="A51" s="1" t="s">
        <v>173</v>
      </c>
      <c r="B51" s="1">
        <v>55</v>
      </c>
      <c r="D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25">
      <c r="A52" s="1" t="s">
        <v>168</v>
      </c>
      <c r="B52" s="1">
        <v>25</v>
      </c>
      <c r="D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25">
      <c r="A53" s="1" t="s">
        <v>163</v>
      </c>
      <c r="B53" s="1">
        <v>29</v>
      </c>
      <c r="D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25">
      <c r="A54" s="1" t="s">
        <v>164</v>
      </c>
      <c r="B54" s="1">
        <v>43</v>
      </c>
      <c r="D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25">
      <c r="A55" s="1" t="s">
        <v>165</v>
      </c>
      <c r="B55" s="1">
        <v>44</v>
      </c>
      <c r="D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25">
      <c r="A56" s="1" t="s">
        <v>166</v>
      </c>
      <c r="B56" s="1">
        <v>52</v>
      </c>
      <c r="D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x14ac:dyDescent="0.25">
      <c r="A57" s="1" t="s">
        <v>167</v>
      </c>
      <c r="B57" s="1">
        <v>65</v>
      </c>
      <c r="D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25">
      <c r="A58" s="1"/>
      <c r="B58" s="1"/>
      <c r="D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x14ac:dyDescent="0.25">
      <c r="A59" s="1"/>
      <c r="B59" s="1"/>
      <c r="D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x14ac:dyDescent="0.25">
      <c r="A60" s="1"/>
      <c r="B60" s="1"/>
      <c r="D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x14ac:dyDescent="0.25">
      <c r="A61" s="1"/>
      <c r="B61" s="1"/>
      <c r="D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x14ac:dyDescent="0.25">
      <c r="A62" s="1"/>
      <c r="B62" s="1"/>
      <c r="D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x14ac:dyDescent="0.25">
      <c r="A63" s="1"/>
      <c r="B63" s="1"/>
      <c r="D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x14ac:dyDescent="0.25">
      <c r="A64" s="1"/>
      <c r="B64" s="1"/>
      <c r="D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x14ac:dyDescent="0.25">
      <c r="A65" s="1"/>
      <c r="B65" s="1"/>
      <c r="D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x14ac:dyDescent="0.25">
      <c r="A66" s="1"/>
      <c r="B66" s="1"/>
      <c r="D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x14ac:dyDescent="0.25">
      <c r="A67" s="1"/>
      <c r="B67" s="1"/>
      <c r="D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x14ac:dyDescent="0.25">
      <c r="A68" s="1"/>
      <c r="B68" s="1"/>
      <c r="D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x14ac:dyDescent="0.25">
      <c r="A69" s="1"/>
      <c r="B69" s="1"/>
      <c r="D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x14ac:dyDescent="0.25">
      <c r="A70" s="1"/>
      <c r="B70" s="1"/>
      <c r="D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1"/>
      <c r="B71" s="1"/>
      <c r="D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x14ac:dyDescent="0.25">
      <c r="A72" s="1"/>
      <c r="B72" s="1"/>
      <c r="D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x14ac:dyDescent="0.25">
      <c r="A73" s="1"/>
      <c r="B73" s="1"/>
      <c r="D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x14ac:dyDescent="0.25">
      <c r="A74" s="1"/>
      <c r="B74" s="1"/>
      <c r="D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x14ac:dyDescent="0.25">
      <c r="A75" s="1"/>
      <c r="B75" s="1"/>
      <c r="D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x14ac:dyDescent="0.25">
      <c r="A76" s="1"/>
      <c r="B76" s="1"/>
      <c r="D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x14ac:dyDescent="0.25">
      <c r="A77" s="1"/>
      <c r="B77" s="1"/>
      <c r="D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x14ac:dyDescent="0.25">
      <c r="A78" s="1"/>
      <c r="B78" s="1"/>
      <c r="D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x14ac:dyDescent="0.25">
      <c r="A79" s="1"/>
      <c r="B79" s="1"/>
      <c r="D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x14ac:dyDescent="0.25">
      <c r="A80" s="1"/>
      <c r="B80" s="1"/>
      <c r="D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x14ac:dyDescent="0.25">
      <c r="A81" s="1"/>
      <c r="B81" s="1"/>
      <c r="D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x14ac:dyDescent="0.25">
      <c r="A82" s="1"/>
      <c r="B82" s="1"/>
      <c r="D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x14ac:dyDescent="0.25">
      <c r="A83" s="1"/>
      <c r="B83" s="1"/>
      <c r="D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x14ac:dyDescent="0.25">
      <c r="A84" s="1"/>
      <c r="B84" s="1"/>
      <c r="D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x14ac:dyDescent="0.25">
      <c r="A85" s="1"/>
      <c r="B85" s="1"/>
      <c r="D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x14ac:dyDescent="0.25">
      <c r="A86" s="1"/>
      <c r="B86" s="1"/>
      <c r="D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x14ac:dyDescent="0.25">
      <c r="A87" s="1"/>
      <c r="B87" s="1"/>
      <c r="D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x14ac:dyDescent="0.25">
      <c r="A88" s="1"/>
      <c r="B88" s="1"/>
      <c r="D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x14ac:dyDescent="0.25">
      <c r="A89" s="1"/>
      <c r="B89" s="1"/>
      <c r="D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x14ac:dyDescent="0.25">
      <c r="A90" s="1"/>
      <c r="B90" s="1"/>
      <c r="D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x14ac:dyDescent="0.25">
      <c r="A91" s="1"/>
      <c r="B91" s="1"/>
      <c r="D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x14ac:dyDescent="0.25">
      <c r="A92" s="1"/>
      <c r="B92" s="1"/>
      <c r="D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x14ac:dyDescent="0.25">
      <c r="A93" s="1"/>
      <c r="B93" s="1"/>
      <c r="D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x14ac:dyDescent="0.25">
      <c r="A94" s="1"/>
      <c r="B94" s="1"/>
      <c r="D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x14ac:dyDescent="0.25">
      <c r="A95" s="1"/>
      <c r="B95" s="1"/>
      <c r="D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x14ac:dyDescent="0.25">
      <c r="A96" s="1"/>
      <c r="B96" s="1"/>
      <c r="D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x14ac:dyDescent="0.25">
      <c r="A97" s="1"/>
      <c r="B97" s="1"/>
      <c r="D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x14ac:dyDescent="0.25">
      <c r="A98" s="1"/>
      <c r="B98" s="1"/>
      <c r="D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x14ac:dyDescent="0.25">
      <c r="A99" s="1"/>
      <c r="B99" s="1"/>
      <c r="D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x14ac:dyDescent="0.25">
      <c r="A100" s="1"/>
      <c r="B100" s="1"/>
      <c r="D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x14ac:dyDescent="0.25">
      <c r="A101" s="1"/>
      <c r="B101" s="1"/>
      <c r="D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x14ac:dyDescent="0.25">
      <c r="A102" s="1"/>
      <c r="B102" s="1"/>
      <c r="D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x14ac:dyDescent="0.25">
      <c r="A103" s="1"/>
      <c r="B103" s="1"/>
      <c r="D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x14ac:dyDescent="0.25">
      <c r="A104" s="1"/>
      <c r="B104" s="1"/>
      <c r="D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x14ac:dyDescent="0.25">
      <c r="A105" s="1"/>
      <c r="B105" s="1"/>
      <c r="D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x14ac:dyDescent="0.25">
      <c r="A106" s="1"/>
      <c r="B106" s="1"/>
      <c r="D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x14ac:dyDescent="0.25">
      <c r="A107" s="1"/>
      <c r="B107" s="1"/>
      <c r="D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x14ac:dyDescent="0.25">
      <c r="A108" s="1"/>
      <c r="B108" s="1"/>
      <c r="D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x14ac:dyDescent="0.25">
      <c r="A109" s="1"/>
      <c r="B109" s="1"/>
      <c r="D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x14ac:dyDescent="0.25">
      <c r="A110" s="1"/>
      <c r="B110" s="1"/>
      <c r="D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x14ac:dyDescent="0.25">
      <c r="A111" s="1"/>
      <c r="B111" s="1"/>
      <c r="D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x14ac:dyDescent="0.25">
      <c r="A112" s="1"/>
      <c r="B112" s="1"/>
      <c r="D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x14ac:dyDescent="0.25">
      <c r="A113" s="1"/>
      <c r="B113" s="1"/>
      <c r="D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x14ac:dyDescent="0.25">
      <c r="A114" s="1"/>
      <c r="B114" s="1"/>
      <c r="D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x14ac:dyDescent="0.25">
      <c r="A115" s="1"/>
      <c r="B115" s="1"/>
      <c r="D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x14ac:dyDescent="0.25">
      <c r="A116" s="1"/>
      <c r="B116" s="1"/>
      <c r="D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x14ac:dyDescent="0.25">
      <c r="A117" s="1"/>
      <c r="B117" s="1"/>
      <c r="D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x14ac:dyDescent="0.25">
      <c r="A118" s="1"/>
      <c r="B118" s="1"/>
      <c r="D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x14ac:dyDescent="0.25">
      <c r="A119" s="1"/>
      <c r="B119" s="1"/>
      <c r="D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x14ac:dyDescent="0.25">
      <c r="A120" s="1"/>
      <c r="B120" s="1"/>
      <c r="D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x14ac:dyDescent="0.25">
      <c r="A121" s="1"/>
      <c r="B121" s="1"/>
      <c r="D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x14ac:dyDescent="0.25">
      <c r="A122" s="1"/>
      <c r="B122" s="1"/>
      <c r="D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x14ac:dyDescent="0.25">
      <c r="A123" s="1"/>
      <c r="B123" s="1"/>
      <c r="D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x14ac:dyDescent="0.25">
      <c r="A124" s="1"/>
      <c r="B124" s="1"/>
      <c r="D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x14ac:dyDescent="0.25">
      <c r="A125" s="1"/>
      <c r="B125" s="1"/>
      <c r="D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x14ac:dyDescent="0.25">
      <c r="A126" s="1"/>
      <c r="B126" s="1"/>
      <c r="D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x14ac:dyDescent="0.25">
      <c r="A127" s="1"/>
      <c r="B127" s="1"/>
      <c r="D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x14ac:dyDescent="0.25">
      <c r="A128" s="1"/>
      <c r="B128" s="1"/>
      <c r="D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x14ac:dyDescent="0.25">
      <c r="A129" s="1"/>
      <c r="B129" s="1"/>
      <c r="D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x14ac:dyDescent="0.25">
      <c r="A130" s="1"/>
      <c r="B130" s="1"/>
      <c r="D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x14ac:dyDescent="0.25">
      <c r="A131" s="1"/>
      <c r="B131" s="1"/>
      <c r="D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x14ac:dyDescent="0.25">
      <c r="A132" s="1"/>
      <c r="B132" s="1"/>
      <c r="D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x14ac:dyDescent="0.25">
      <c r="A133" s="1"/>
      <c r="B133" s="1"/>
      <c r="D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x14ac:dyDescent="0.25">
      <c r="A134" s="1"/>
      <c r="B134" s="1"/>
      <c r="D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x14ac:dyDescent="0.25">
      <c r="A135" s="1"/>
      <c r="B135" s="1"/>
      <c r="D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x14ac:dyDescent="0.25">
      <c r="A136" s="1"/>
      <c r="B136" s="1"/>
      <c r="D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x14ac:dyDescent="0.25">
      <c r="A137" s="1"/>
      <c r="B137" s="1"/>
      <c r="D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x14ac:dyDescent="0.25">
      <c r="A138" s="1"/>
      <c r="B138" s="1"/>
      <c r="D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x14ac:dyDescent="0.25">
      <c r="A139" s="1"/>
      <c r="B139" s="1"/>
      <c r="D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x14ac:dyDescent="0.25">
      <c r="A140" s="1"/>
      <c r="B140" s="1"/>
      <c r="D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x14ac:dyDescent="0.25">
      <c r="A141" s="1"/>
      <c r="B141" s="1"/>
      <c r="D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x14ac:dyDescent="0.25">
      <c r="A142" s="1"/>
      <c r="B142" s="1"/>
      <c r="D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x14ac:dyDescent="0.25">
      <c r="A143" s="1"/>
      <c r="B143" s="1"/>
      <c r="D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x14ac:dyDescent="0.25">
      <c r="A144" s="1"/>
      <c r="B144" s="1"/>
      <c r="D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x14ac:dyDescent="0.25">
      <c r="A145" s="1"/>
      <c r="B145" s="1"/>
      <c r="D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x14ac:dyDescent="0.25">
      <c r="A146" s="1"/>
      <c r="B146" s="1"/>
      <c r="D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x14ac:dyDescent="0.25">
      <c r="A147" s="1"/>
      <c r="B147" s="1"/>
      <c r="D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x14ac:dyDescent="0.25">
      <c r="A148" s="1"/>
      <c r="B148" s="1"/>
      <c r="D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x14ac:dyDescent="0.25">
      <c r="A149" s="1"/>
      <c r="B149" s="1"/>
      <c r="D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x14ac:dyDescent="0.25">
      <c r="A150" s="1"/>
      <c r="B150" s="1"/>
      <c r="D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x14ac:dyDescent="0.25">
      <c r="A151" s="1"/>
      <c r="B151" s="1"/>
      <c r="D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x14ac:dyDescent="0.25">
      <c r="A152" s="1"/>
      <c r="B152" s="1"/>
      <c r="D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x14ac:dyDescent="0.25">
      <c r="A153" s="1"/>
      <c r="B153" s="1"/>
      <c r="D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x14ac:dyDescent="0.25">
      <c r="A154" s="1"/>
      <c r="B154" s="1"/>
      <c r="D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x14ac:dyDescent="0.25">
      <c r="A155" s="1"/>
      <c r="B155" s="1"/>
      <c r="D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x14ac:dyDescent="0.25">
      <c r="A156" s="1"/>
      <c r="B156" s="1"/>
      <c r="D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x14ac:dyDescent="0.25">
      <c r="A157" s="1"/>
      <c r="B157" s="1"/>
      <c r="D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x14ac:dyDescent="0.25">
      <c r="A158" s="1"/>
      <c r="B158" s="1"/>
      <c r="D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x14ac:dyDescent="0.25">
      <c r="A159" s="1"/>
      <c r="B159" s="1"/>
      <c r="D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x14ac:dyDescent="0.25">
      <c r="A160" s="1"/>
      <c r="B160" s="1"/>
      <c r="D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x14ac:dyDescent="0.25">
      <c r="A161" s="1"/>
      <c r="B161" s="1"/>
      <c r="D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25">
      <c r="A162" s="1"/>
      <c r="B162" s="1"/>
      <c r="D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25">
      <c r="A163" s="1"/>
      <c r="B163" s="1"/>
      <c r="D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25">
      <c r="A164" s="1"/>
      <c r="B164" s="1"/>
      <c r="D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25">
      <c r="A165" s="1"/>
      <c r="B165" s="1"/>
      <c r="D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25">
      <c r="A166" s="1"/>
      <c r="B166" s="1"/>
      <c r="D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25">
      <c r="A167" s="1"/>
      <c r="B167" s="1"/>
      <c r="D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25">
      <c r="A168" s="1"/>
      <c r="B168" s="1"/>
      <c r="D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25">
      <c r="A169" s="1"/>
      <c r="B169" s="1"/>
      <c r="D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25">
      <c r="A170" s="1"/>
      <c r="B170" s="1"/>
      <c r="D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x14ac:dyDescent="0.25">
      <c r="A171" s="1"/>
      <c r="B171" s="1"/>
      <c r="D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x14ac:dyDescent="0.25">
      <c r="A172" s="1"/>
      <c r="B172" s="1"/>
      <c r="D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x14ac:dyDescent="0.25">
      <c r="A173" s="1"/>
      <c r="B173" s="1"/>
      <c r="D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x14ac:dyDescent="0.25">
      <c r="A174" s="1"/>
      <c r="B174" s="1"/>
      <c r="D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x14ac:dyDescent="0.25">
      <c r="A175" s="1"/>
      <c r="B175" s="1"/>
      <c r="D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x14ac:dyDescent="0.25">
      <c r="A176" s="1"/>
      <c r="B176" s="1"/>
      <c r="D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x14ac:dyDescent="0.25">
      <c r="A177" s="1"/>
      <c r="B177" s="1"/>
      <c r="D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x14ac:dyDescent="0.25">
      <c r="A178" s="1"/>
      <c r="B178" s="1"/>
      <c r="D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x14ac:dyDescent="0.25">
      <c r="A179" s="1"/>
      <c r="B179" s="1"/>
      <c r="D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x14ac:dyDescent="0.25">
      <c r="A180" s="1"/>
      <c r="B180" s="1"/>
      <c r="D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x14ac:dyDescent="0.25">
      <c r="A181" s="1"/>
      <c r="B181" s="1"/>
      <c r="D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x14ac:dyDescent="0.25">
      <c r="A182" s="1"/>
      <c r="B182" s="1"/>
      <c r="D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x14ac:dyDescent="0.25">
      <c r="A183" s="1"/>
      <c r="B183" s="1"/>
      <c r="D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x14ac:dyDescent="0.25">
      <c r="A184" s="1"/>
      <c r="B184" s="1"/>
      <c r="D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x14ac:dyDescent="0.25">
      <c r="A185" s="1"/>
      <c r="B185" s="1"/>
      <c r="D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x14ac:dyDescent="0.25">
      <c r="A186" s="1"/>
      <c r="B186" s="1"/>
      <c r="D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x14ac:dyDescent="0.25">
      <c r="A187" s="1"/>
      <c r="B187" s="1"/>
      <c r="D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x14ac:dyDescent="0.25">
      <c r="A188" s="1"/>
      <c r="B188" s="1"/>
      <c r="D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x14ac:dyDescent="0.25">
      <c r="A189" s="1"/>
      <c r="B189" s="1"/>
      <c r="D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x14ac:dyDescent="0.25">
      <c r="A190" s="1"/>
      <c r="B190" s="1"/>
      <c r="D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x14ac:dyDescent="0.25">
      <c r="A191" s="1"/>
      <c r="B191" s="1"/>
      <c r="D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x14ac:dyDescent="0.25">
      <c r="A192" s="1"/>
      <c r="B192" s="1"/>
      <c r="D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x14ac:dyDescent="0.25">
      <c r="A193" s="1"/>
      <c r="B193" s="1"/>
      <c r="D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x14ac:dyDescent="0.25">
      <c r="A194" s="1"/>
      <c r="B194" s="1"/>
      <c r="D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x14ac:dyDescent="0.25">
      <c r="A195" s="1"/>
      <c r="B195" s="1"/>
      <c r="D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x14ac:dyDescent="0.25">
      <c r="A196" s="1"/>
      <c r="B196" s="1"/>
      <c r="D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x14ac:dyDescent="0.25">
      <c r="A197" s="1"/>
      <c r="B197" s="1"/>
      <c r="D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x14ac:dyDescent="0.25">
      <c r="A198" s="1"/>
      <c r="B198" s="1"/>
      <c r="D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x14ac:dyDescent="0.25">
      <c r="A199" s="1"/>
      <c r="B199" s="1"/>
      <c r="D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x14ac:dyDescent="0.25">
      <c r="A200" s="1"/>
      <c r="B200" s="1"/>
      <c r="D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</sheetData>
  <sheetProtection algorithmName="SHA-512" hashValue="FfEQkBTWHSOop7wniygoDAN4wV2o/hHkXfz/xl6PLrkmnXY9CMrNXzmyf+HNlzRcLiVQtnHBGsB2TBdsj+Wfrw==" saltValue="PrunlTRUFRIbulZOee6kzg==" spinCount="100000" sheet="1" objects="1" scenarios="1"/>
  <mergeCells count="1">
    <mergeCell ref="H3:L3"/>
  </mergeCells>
  <dataValidations count="2">
    <dataValidation type="list" showInputMessage="1" showErrorMessage="1" sqref="J8">
      <formula1>$A$42:$A$57</formula1>
    </dataValidation>
    <dataValidation type="list" allowBlank="1" showInputMessage="1" showErrorMessage="1" sqref="J6">
      <formula1>$A$1:$A$40</formula1>
    </dataValidation>
  </dataValidations>
  <pageMargins left="0.7" right="0.7" top="0.75" bottom="0.75" header="0.3" footer="0.3"/>
  <pageSetup paperSize="9" orientation="portrait" r:id="rId1"/>
  <ignoredErrors>
    <ignoredError sqref="K12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showGridLines="0" showRowColHeaders="0" tabSelected="1" topLeftCell="E1" zoomScaleNormal="100" workbookViewId="0">
      <selection sqref="A1:D1048576"/>
    </sheetView>
  </sheetViews>
  <sheetFormatPr defaultRowHeight="15" x14ac:dyDescent="0.25"/>
  <cols>
    <col min="1" max="1" width="38.5703125" hidden="1" customWidth="1"/>
    <col min="2" max="2" width="7.28515625" hidden="1" customWidth="1"/>
    <col min="3" max="4" width="9.140625" hidden="1" customWidth="1"/>
    <col min="8" max="8" width="3.5703125" customWidth="1"/>
    <col min="9" max="9" width="21.140625" customWidth="1"/>
    <col min="10" max="10" width="38.7109375" customWidth="1"/>
    <col min="12" max="12" width="6.42578125" customWidth="1"/>
    <col min="13" max="13" width="0" hidden="1" customWidth="1"/>
  </cols>
  <sheetData>
    <row r="1" spans="1:16" x14ac:dyDescent="0.25">
      <c r="A1" s="1" t="s">
        <v>189</v>
      </c>
      <c r="B1" s="1">
        <v>0.22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 t="s">
        <v>190</v>
      </c>
      <c r="B2" s="1">
        <v>0.21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" t="s">
        <v>191</v>
      </c>
      <c r="B3" s="1">
        <v>0.3</v>
      </c>
      <c r="C3" s="1"/>
      <c r="D3" s="1"/>
      <c r="E3" s="1"/>
      <c r="F3" s="1"/>
      <c r="G3" s="1"/>
      <c r="H3" s="18" t="s">
        <v>221</v>
      </c>
      <c r="I3" s="18"/>
      <c r="J3" s="18"/>
      <c r="K3" s="18"/>
      <c r="L3" s="18"/>
      <c r="M3" s="1"/>
      <c r="N3" s="1"/>
      <c r="O3" s="1"/>
      <c r="P3" s="1"/>
    </row>
    <row r="4" spans="1:16" ht="15.75" thickBot="1" x14ac:dyDescent="0.3">
      <c r="A4" s="1" t="s">
        <v>192</v>
      </c>
      <c r="B4" s="1">
        <v>0.26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 thickBot="1" x14ac:dyDescent="0.3">
      <c r="A5" s="1" t="s">
        <v>193</v>
      </c>
      <c r="B5" s="1">
        <v>0.22</v>
      </c>
      <c r="C5" s="1"/>
      <c r="D5" s="1"/>
      <c r="E5" s="1"/>
      <c r="F5" s="1"/>
      <c r="G5" s="1"/>
      <c r="H5" s="4"/>
      <c r="I5" s="5"/>
      <c r="J5" s="5"/>
      <c r="K5" s="5"/>
      <c r="L5" s="6"/>
      <c r="M5" s="1"/>
      <c r="N5" s="1"/>
      <c r="O5" s="1"/>
      <c r="P5" s="1"/>
    </row>
    <row r="6" spans="1:16" ht="15.75" thickBot="1" x14ac:dyDescent="0.3">
      <c r="A6" s="1" t="s">
        <v>194</v>
      </c>
      <c r="B6" s="1">
        <v>0.26</v>
      </c>
      <c r="C6" s="1"/>
      <c r="D6" s="1"/>
      <c r="E6" s="1"/>
      <c r="F6" s="1"/>
      <c r="G6" s="1"/>
      <c r="H6" s="7"/>
      <c r="I6" s="8" t="s">
        <v>113</v>
      </c>
      <c r="J6" s="15" t="s">
        <v>194</v>
      </c>
      <c r="K6" s="8"/>
      <c r="L6" s="9"/>
      <c r="M6" s="1">
        <f>VLOOKUP(J6,$A$1:$B$32,2)</f>
        <v>0.26</v>
      </c>
      <c r="N6" s="1"/>
      <c r="O6" s="1"/>
      <c r="P6" s="1"/>
    </row>
    <row r="7" spans="1:16" ht="15.75" thickBot="1" x14ac:dyDescent="0.3">
      <c r="A7" s="1" t="s">
        <v>195</v>
      </c>
      <c r="B7" s="1">
        <v>0.49</v>
      </c>
      <c r="C7" s="1"/>
      <c r="D7" s="1"/>
      <c r="E7" s="1"/>
      <c r="F7" s="1"/>
      <c r="G7" s="1"/>
      <c r="H7" s="7"/>
      <c r="I7" s="8"/>
      <c r="J7" s="8"/>
      <c r="K7" s="8"/>
      <c r="L7" s="9"/>
      <c r="M7" s="1"/>
      <c r="N7" s="1"/>
      <c r="O7" s="1"/>
      <c r="P7" s="1"/>
    </row>
    <row r="8" spans="1:16" ht="15.75" thickBot="1" x14ac:dyDescent="0.3">
      <c r="A8" s="1" t="s">
        <v>196</v>
      </c>
      <c r="B8" s="1">
        <v>0.32</v>
      </c>
      <c r="C8" s="1"/>
      <c r="D8" s="1"/>
      <c r="E8" s="1"/>
      <c r="F8" s="1"/>
      <c r="G8" s="1"/>
      <c r="H8" s="7"/>
      <c r="I8" s="8" t="s">
        <v>116</v>
      </c>
      <c r="J8" s="15" t="s">
        <v>160</v>
      </c>
      <c r="K8" s="8"/>
      <c r="L8" s="9"/>
      <c r="M8" s="2"/>
      <c r="N8" s="1"/>
      <c r="O8" s="1"/>
      <c r="P8" s="1"/>
    </row>
    <row r="9" spans="1:16" ht="15.75" thickBot="1" x14ac:dyDescent="0.3">
      <c r="A9" s="1" t="s">
        <v>197</v>
      </c>
      <c r="B9" s="1">
        <v>0.28000000000000003</v>
      </c>
      <c r="C9" s="1"/>
      <c r="D9" s="1"/>
      <c r="E9" s="1"/>
      <c r="F9" s="1"/>
      <c r="G9" s="1"/>
      <c r="H9" s="7"/>
      <c r="I9" s="8"/>
      <c r="J9" s="10"/>
      <c r="K9" s="10"/>
      <c r="L9" s="9"/>
      <c r="M9" s="1"/>
      <c r="N9" s="1"/>
      <c r="O9" s="1"/>
      <c r="P9" s="1"/>
    </row>
    <row r="10" spans="1:16" ht="15.75" thickBot="1" x14ac:dyDescent="0.3">
      <c r="A10" s="1" t="s">
        <v>198</v>
      </c>
      <c r="B10" s="1">
        <v>0.16</v>
      </c>
      <c r="C10" s="1"/>
      <c r="D10" s="1"/>
      <c r="E10" s="1"/>
      <c r="F10" s="1"/>
      <c r="G10" s="1"/>
      <c r="H10" s="7"/>
      <c r="I10" s="8"/>
      <c r="J10" s="10" t="s">
        <v>222</v>
      </c>
      <c r="K10" s="16"/>
      <c r="L10" s="9" t="s">
        <v>1</v>
      </c>
      <c r="M10" s="1"/>
      <c r="N10" s="1"/>
      <c r="O10" s="1"/>
      <c r="P10" s="1"/>
    </row>
    <row r="11" spans="1:16" ht="15.75" thickBot="1" x14ac:dyDescent="0.3">
      <c r="A11" s="1" t="s">
        <v>199</v>
      </c>
      <c r="B11" s="1">
        <v>0.21</v>
      </c>
      <c r="C11" s="1"/>
      <c r="D11" s="1"/>
      <c r="E11" s="1"/>
      <c r="F11" s="1"/>
      <c r="G11" s="1"/>
      <c r="H11" s="7"/>
      <c r="I11" s="8"/>
      <c r="J11" s="10"/>
      <c r="K11" s="11"/>
      <c r="L11" s="9"/>
      <c r="M11" s="1"/>
      <c r="N11" s="1"/>
      <c r="O11" s="1"/>
      <c r="P11" s="1"/>
    </row>
    <row r="12" spans="1:16" ht="15.75" thickBot="1" x14ac:dyDescent="0.3">
      <c r="A12" s="1" t="s">
        <v>200</v>
      </c>
      <c r="B12" s="1">
        <v>0.32</v>
      </c>
      <c r="C12" s="1"/>
      <c r="D12" s="1"/>
      <c r="E12" s="1"/>
      <c r="F12" s="1"/>
      <c r="G12" s="1"/>
      <c r="H12" s="7"/>
      <c r="I12" s="8"/>
      <c r="J12" s="10" t="s">
        <v>0</v>
      </c>
      <c r="K12" s="17">
        <f>((K10*2)*M6/PI()+(D13/2)^2)^0.5*2</f>
        <v>21.4</v>
      </c>
      <c r="L12" s="9" t="s">
        <v>1</v>
      </c>
      <c r="M12" s="1"/>
      <c r="N12" s="1"/>
      <c r="O12" s="1"/>
      <c r="P12" s="1"/>
    </row>
    <row r="13" spans="1:16" ht="15.75" thickBot="1" x14ac:dyDescent="0.3">
      <c r="A13" s="1" t="s">
        <v>201</v>
      </c>
      <c r="B13" s="1">
        <v>0.21</v>
      </c>
      <c r="C13" s="1"/>
      <c r="D13" s="1">
        <f>VLOOKUP(J8,$A$34:$B$48,2,FALSE)</f>
        <v>21.4</v>
      </c>
      <c r="E13" s="1"/>
      <c r="F13" s="1"/>
      <c r="G13" s="1"/>
      <c r="H13" s="12"/>
      <c r="I13" s="13"/>
      <c r="J13" s="13"/>
      <c r="K13" s="13"/>
      <c r="L13" s="14"/>
      <c r="M13" s="1"/>
      <c r="N13" s="1"/>
      <c r="O13" s="1"/>
      <c r="P13" s="1"/>
    </row>
    <row r="14" spans="1:16" x14ac:dyDescent="0.25">
      <c r="A14" s="1" t="s">
        <v>202</v>
      </c>
      <c r="B14" s="1">
        <v>0.35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 t="s">
        <v>203</v>
      </c>
      <c r="B15" s="1">
        <v>0.26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1" t="s">
        <v>204</v>
      </c>
      <c r="B16" s="1">
        <v>0.17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 t="s">
        <v>205</v>
      </c>
      <c r="B17" s="1">
        <v>0.16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 t="s">
        <v>206</v>
      </c>
      <c r="B18" s="1">
        <v>0.24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 t="s">
        <v>207</v>
      </c>
      <c r="B19" s="1">
        <v>0.21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 t="s">
        <v>208</v>
      </c>
      <c r="B20" s="1">
        <v>0.17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" t="s">
        <v>209</v>
      </c>
      <c r="B21" s="1">
        <v>0.5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5">
      <c r="A22" s="1" t="s">
        <v>210</v>
      </c>
      <c r="B22" s="1">
        <v>0.34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1" t="s">
        <v>211</v>
      </c>
      <c r="B23" s="1">
        <v>0.35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 t="s">
        <v>212</v>
      </c>
      <c r="B24" s="1">
        <v>0.26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 t="s">
        <v>213</v>
      </c>
      <c r="B25" s="1">
        <v>0.46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 t="s">
        <v>214</v>
      </c>
      <c r="B26" s="1">
        <v>0.36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 t="s">
        <v>215</v>
      </c>
      <c r="B27" s="1">
        <v>0.22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 t="s">
        <v>216</v>
      </c>
      <c r="B28" s="1">
        <v>0.22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1" t="s">
        <v>217</v>
      </c>
      <c r="B29" s="1">
        <v>0.24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1" t="s">
        <v>218</v>
      </c>
      <c r="B30" s="1">
        <v>0.37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1" t="s">
        <v>219</v>
      </c>
      <c r="B31" s="1">
        <v>0.22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5">
      <c r="A32" s="1" t="s">
        <v>220</v>
      </c>
      <c r="B32" s="1">
        <v>0.32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5">
      <c r="A34" s="1" t="s">
        <v>223</v>
      </c>
      <c r="B34" s="1">
        <v>19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 t="s">
        <v>158</v>
      </c>
      <c r="B35" s="1">
        <v>21.4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1" t="s">
        <v>161</v>
      </c>
      <c r="B36" s="1">
        <v>21.4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1" t="s">
        <v>162</v>
      </c>
      <c r="B37" s="1">
        <v>32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5">
      <c r="A38" s="1" t="s">
        <v>172</v>
      </c>
      <c r="B38" s="1">
        <v>35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5">
      <c r="A39" s="1" t="s">
        <v>171</v>
      </c>
      <c r="B39" s="1">
        <v>35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5">
      <c r="A40" s="1" t="s">
        <v>170</v>
      </c>
      <c r="B40" s="1">
        <v>45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5">
      <c r="A41" s="1" t="s">
        <v>169</v>
      </c>
      <c r="B41" s="1">
        <v>45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5">
      <c r="A42" s="1" t="s">
        <v>173</v>
      </c>
      <c r="B42" s="1">
        <v>55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5">
      <c r="A43" s="1" t="s">
        <v>224</v>
      </c>
      <c r="B43" s="1">
        <v>25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5">
      <c r="A44" s="1" t="s">
        <v>163</v>
      </c>
      <c r="B44" s="1">
        <v>29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5">
      <c r="A45" s="1" t="s">
        <v>164</v>
      </c>
      <c r="B45" s="1">
        <v>43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25">
      <c r="A46" s="1" t="s">
        <v>165</v>
      </c>
      <c r="B46" s="1">
        <v>44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5">
      <c r="A47" s="1" t="s">
        <v>166</v>
      </c>
      <c r="B47" s="1">
        <v>52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5">
      <c r="A48" s="1" t="s">
        <v>167</v>
      </c>
      <c r="B48" s="1">
        <v>65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</sheetData>
  <sheetProtection algorithmName="SHA-512" hashValue="kWInxnjr5r2s9vZE7fB2jMYXUiKy7ew437OTmyuWfCux3XcmYhGcNCVI1KaJ7iZRuJuYTAgrv2Le5IupANEtpg==" saltValue="Izjxl5sAPW8LDoVNV/ckBQ==" spinCount="100000" sheet="1" objects="1" scenarios="1"/>
  <mergeCells count="1">
    <mergeCell ref="H3:L3"/>
  </mergeCells>
  <dataValidations count="2">
    <dataValidation type="list" allowBlank="1" showInputMessage="1" showErrorMessage="1" sqref="J6">
      <formula1>$A$1:$A$32</formula1>
    </dataValidation>
    <dataValidation type="list" showInputMessage="1" showErrorMessage="1" sqref="J8">
      <formula1>$A$34:$A$48</formula1>
    </dataValidation>
  </dataValidations>
  <pageMargins left="0.7" right="0.7" top="0.75" bottom="0.75" header="0.3" footer="0.3"/>
  <pageSetup paperSize="9" orientation="portrait" r:id="rId1"/>
  <ignoredErrors>
    <ignoredError sqref="M6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AMIGO</vt:lpstr>
      <vt:lpstr>AMILUX</vt:lpstr>
      <vt:lpstr>ЗЕБРА</vt:lpstr>
      <vt:lpstr>ага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Горьков</dc:creator>
  <cp:lastModifiedBy>Сергей Голубев</cp:lastModifiedBy>
  <dcterms:created xsi:type="dcterms:W3CDTF">2019-04-24T09:38:43Z</dcterms:created>
  <dcterms:modified xsi:type="dcterms:W3CDTF">2020-06-02T12:44:36Z</dcterms:modified>
</cp:coreProperties>
</file>